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Marijanka\IZVRŠENJE FP 2026\Polugodišnji izvještaj o izvršenju FP 2026\"/>
    </mc:Choice>
  </mc:AlternateContent>
  <bookViews>
    <workbookView xWindow="0" yWindow="0" windowWidth="28170" windowHeight="11520" activeTab="4"/>
  </bookViews>
  <sheets>
    <sheet name="SAŽETAK" sheetId="1" r:id="rId1"/>
    <sheet name="PR-RAS_ek" sheetId="3" r:id="rId2"/>
    <sheet name="PR-RAS_izvori" sheetId="8" r:id="rId3"/>
    <sheet name="RAS_funkcijski" sheetId="11" r:id="rId4"/>
    <sheet name="RAS_programski" sheetId="12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1" l="1"/>
  <c r="E12" i="11"/>
  <c r="E13" i="11"/>
  <c r="E10" i="11"/>
  <c r="D13" i="11"/>
  <c r="D12" i="11"/>
  <c r="D11" i="11"/>
  <c r="D10" i="11"/>
  <c r="F13" i="11"/>
  <c r="H13" i="11"/>
  <c r="F14" i="11"/>
  <c r="F15" i="11"/>
  <c r="C12" i="11"/>
  <c r="C10" i="11"/>
  <c r="C11" i="11"/>
  <c r="C14" i="11"/>
  <c r="C15" i="11"/>
  <c r="G15" i="11"/>
  <c r="H14" i="11"/>
  <c r="G14" i="11"/>
  <c r="G13" i="11"/>
  <c r="F12" i="11"/>
  <c r="H12" i="11" s="1"/>
  <c r="F11" i="11"/>
  <c r="F10" i="11" s="1"/>
  <c r="G10" i="11" l="1"/>
  <c r="H10" i="11"/>
  <c r="H11" i="11"/>
  <c r="G12" i="11"/>
  <c r="G11" i="11"/>
  <c r="L19" i="1"/>
  <c r="K19" i="1"/>
  <c r="I14" i="1"/>
  <c r="L15" i="1"/>
  <c r="K15" i="1"/>
  <c r="G14" i="1"/>
  <c r="G17" i="1" l="1"/>
  <c r="H14" i="1"/>
  <c r="G20" i="1" l="1"/>
  <c r="H17" i="1"/>
  <c r="H20" i="1" s="1"/>
  <c r="I17" i="1"/>
  <c r="L18" i="1"/>
  <c r="K18" i="1"/>
  <c r="J14" i="1"/>
  <c r="J17" i="1"/>
  <c r="I20" i="1" l="1"/>
  <c r="K17" i="1"/>
  <c r="L17" i="1"/>
  <c r="K14" i="1"/>
  <c r="J20" i="1"/>
  <c r="L14" i="1" l="1"/>
</calcChain>
</file>

<file path=xl/sharedStrings.xml><?xml version="1.0" encoding="utf-8"?>
<sst xmlns="http://schemas.openxmlformats.org/spreadsheetml/2006/main" count="1846" uniqueCount="297">
  <si>
    <t>PRIHODI UKUPNO</t>
  </si>
  <si>
    <t>RASHODI UKUPNO</t>
  </si>
  <si>
    <t>BROJČANA OZNAKA I NAZIV</t>
  </si>
  <si>
    <t>II. POSEBNI DIO</t>
  </si>
  <si>
    <t>I. OPĆI DIO</t>
  </si>
  <si>
    <t>INDEKS</t>
  </si>
  <si>
    <t xml:space="preserve">IZVJEŠTAJ O PRIHODIMA I RASHODIMA PREMA EKONOMSKOJ KLASIFIKACIJI </t>
  </si>
  <si>
    <t>6=5/2*100</t>
  </si>
  <si>
    <t>7=5/4*100</t>
  </si>
  <si>
    <t>IZVJEŠTAJ O PRIHODIMA I RASHODIMA PREMA IZVORIMA FINANCIRANJA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</si>
  <si>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</si>
  <si>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</si>
  <si>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</si>
  <si>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</si>
  <si>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</si>
  <si>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</si>
  <si>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</si>
  <si>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</si>
  <si>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</si>
  <si>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</si>
  <si>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</si>
  <si>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</si>
  <si>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</si>
  <si>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</si>
  <si>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</si>
  <si>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>IZVJEŠTAJ PO PROGRAMSKOJ KLASIFIKACIJI</t>
  </si>
  <si>
    <t xml:space="preserve">Napomena:  </t>
  </si>
  <si>
    <t xml:space="preserve">IZVRŠENJE 
1.-6.2024.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</si>
  <si>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</si>
  <si>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SVEUKUPNO</t>
  </si>
  <si>
    <t>091 Predškolsko i osnovno obrazovanje</t>
  </si>
  <si>
    <t>9 VLASTITI IZVORI</t>
  </si>
  <si>
    <t>51 000 RIJEKA</t>
  </si>
  <si>
    <t>OSNOVNA ŠKOLA FRAN FRANKOVIĆ</t>
  </si>
  <si>
    <t>IVANA ŽORŽA 17A</t>
  </si>
  <si>
    <t>IZVORNI PLAN ILI REBALANS 2025.*</t>
  </si>
  <si>
    <t>TEKUĆI PLAN 2025.*</t>
  </si>
  <si>
    <t xml:space="preserve">IZVRŠENJE 
1.-6.2025. </t>
  </si>
  <si>
    <t>IZVJEŠTAJ O IZVRŠENJU FINANCIJSKOG PLANA PRORAČUNSKOG KORISNIKA JEDINICE LOKALNE I PODRUČNE (REGIONALNE) SAMOUPRAVE ZA PRVO POLUGODIŠTE 2026.</t>
  </si>
  <si>
    <t>Oznaka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</si>
  <si>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</si>
  <si>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</si>
  <si>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</si>
  <si>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</si>
  <si>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</si>
  <si>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</si>
  <si>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</si>
  <si>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</si>
  <si>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</si>
  <si>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</si>
  <si>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</si>
  <si>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</si>
  <si>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</si>
  <si>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</si>
  <si>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</si>
  <si>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</si>
  <si>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</si>
  <si>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</si>
  <si>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</si>
  <si>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 i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</si>
  <si>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</si>
  <si>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</si>
  <si>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</si>
  <si>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</si>
  <si>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</si>
  <si>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</si>
  <si>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</si>
  <si>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 i povrat donacija po protestiranim jamstvima</t>
  </si>
  <si>
    <t>6631</t>
  </si>
  <si>
    <t>Tekuće donacije</t>
  </si>
  <si>
    <t>6632</t>
  </si>
  <si>
    <t>Kapitalne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</si>
  <si>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</si>
  <si>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</si>
  <si>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</si>
  <si>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</si>
  <si>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</si>
  <si>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</si>
  <si>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</si>
  <si>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</si>
  <si>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68</t>
  </si>
  <si>
    <t>Kazne, upravne mjere i ostali prihodi</t>
  </si>
  <si>
    <t>683</t>
  </si>
  <si>
    <t>Ostali prihodi</t>
  </si>
  <si>
    <t>6831</t>
  </si>
  <si>
    <t>6362</t>
  </si>
  <si>
    <t>Kapitalne pomoći proračunskim korisnicima iz proračuna koji im nije nadležan</t>
  </si>
  <si>
    <t>IZVRŠENJE 01 - 06/2025</t>
  </si>
  <si>
    <t>IZVORNI PLAN</t>
  </si>
  <si>
    <t>TEKUĆI PLAN</t>
  </si>
  <si>
    <t>IZVRŠENJE 01 - 06/2026</t>
  </si>
  <si>
    <t>7=6/3*100</t>
  </si>
  <si>
    <t>IZVORNI PLAN ILI REBALANS 2026.*</t>
  </si>
  <si>
    <t>TEKUĆI PLAN 2026.*</t>
  </si>
  <si>
    <t xml:space="preserve">IZVRŠENJE 
1.-6.2026. </t>
  </si>
  <si>
    <t>8=6/5*100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</si>
  <si>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</si>
  <si>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</si>
  <si>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</si>
  <si>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</si>
  <si>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</si>
  <si>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</si>
  <si>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</si>
  <si>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</si>
  <si>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</si>
  <si>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</si>
  <si>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</si>
  <si>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</si>
  <si>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</si>
  <si>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</si>
  <si>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</si>
  <si>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</si>
  <si>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</si>
  <si>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</si>
  <si>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</si>
  <si>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</si>
  <si>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</si>
  <si>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</si>
  <si>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</si>
  <si>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</si>
  <si>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</si>
  <si>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</si>
  <si>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</si>
  <si>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</si>
  <si>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</si>
  <si>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</si>
  <si>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</si>
  <si>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</si>
  <si>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</si>
  <si>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</si>
  <si>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</si>
  <si>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</si>
  <si>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</si>
  <si>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</si>
  <si>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</si>
  <si>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</si>
  <si>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</si>
  <si>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</si>
  <si>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</si>
  <si>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</si>
  <si>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</si>
  <si>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</si>
  <si>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</si>
  <si>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</si>
  <si>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</si>
  <si>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</si>
  <si>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</si>
  <si>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</si>
  <si>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</si>
  <si>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</si>
  <si>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</si>
  <si>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</si>
  <si>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</si>
  <si>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</si>
  <si>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</si>
  <si>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</si>
  <si>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</si>
  <si>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</si>
  <si>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</si>
  <si>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</si>
  <si>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</si>
  <si>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</si>
  <si>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</si>
  <si>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</si>
  <si>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</si>
  <si>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</si>
  <si>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</si>
  <si>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</si>
  <si>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</si>
  <si>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</si>
  <si>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</si>
  <si>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</si>
  <si>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</si>
  <si>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</si>
  <si>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</si>
  <si>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</si>
  <si>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</si>
  <si>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</si>
  <si>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</si>
  <si>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</si>
  <si>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37</t>
  </si>
  <si>
    <t>Naknade građanima i kućanstvima na temelju osiguranja i druge naknade</t>
  </si>
  <si>
    <t>372</t>
  </si>
  <si>
    <t>Ostale naknade građanima i kućanstvima iz proračuna</t>
  </si>
  <si>
    <t>3722</t>
  </si>
  <si>
    <t>Naknade građanima i kućanstvima u naravi</t>
  </si>
  <si>
    <t>38</t>
  </si>
  <si>
    <t>Rashodi za donacije, kazne, naknade šteta i kapitalne pomoći</t>
  </si>
  <si>
    <t>381</t>
  </si>
  <si>
    <t>3812</t>
  </si>
  <si>
    <t>Tekuće donacije u naravi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</si>
  <si>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</si>
  <si>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</si>
  <si>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</si>
  <si>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</si>
  <si>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</si>
  <si>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</si>
  <si>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</si>
  <si>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</si>
  <si>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</si>
  <si>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</si>
  <si>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4226</t>
  </si>
  <si>
    <t>Sportska i glazbena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</si>
  <si>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</si>
  <si>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</si>
  <si>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</si>
  <si>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</si>
  <si>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</si>
  <si>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</si>
  <si>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Naziv  - prihodi</t>
  </si>
  <si>
    <t>Naziv - rashodi</t>
  </si>
  <si>
    <t>1</t>
  </si>
  <si>
    <t>OPĆI PRIHODI I PRIMICI</t>
  </si>
  <si>
    <t>11</t>
  </si>
  <si>
    <t>VLASTITI PRIHODI</t>
  </si>
  <si>
    <t>VLASTITI PRIHODI - PRORAČUNSKI KORISNICI</t>
  </si>
  <si>
    <t>PRIHODI ZA POSEBNE NAMJENE</t>
  </si>
  <si>
    <t>41</t>
  </si>
  <si>
    <t>PRIHODI ZA DECENTRALIZIRANE FUNKCIJE</t>
  </si>
  <si>
    <t>44</t>
  </si>
  <si>
    <t>PRIHODI ZA POSEBNE NAMJENE - PRORAČUNSKI KORISNICI</t>
  </si>
  <si>
    <t>5</t>
  </si>
  <si>
    <t>POMOĆI</t>
  </si>
  <si>
    <t>50</t>
  </si>
  <si>
    <t>POMOĆI IZ DRŽAVNOG PRORAČUNA</t>
  </si>
  <si>
    <t>56</t>
  </si>
  <si>
    <t>FONDOVI EU</t>
  </si>
  <si>
    <t>57</t>
  </si>
  <si>
    <t>POMOĆI - PRORAČUNSKI KORISNICI</t>
  </si>
  <si>
    <t>DONACIJE</t>
  </si>
  <si>
    <t>62</t>
  </si>
  <si>
    <t>DONACIJE - PRORAČUNSKI KORISNICI</t>
  </si>
  <si>
    <t>7</t>
  </si>
  <si>
    <t>PRIHODI OD PRODAJE ILI ZAMJENE NEFINANCIJSKE IMOVINE I NAKNADE S NASLOVA OSIGURANJA</t>
  </si>
  <si>
    <t>73</t>
  </si>
  <si>
    <t>PRIHODI OD PRODAJE NEFIN. IMOVINE I NAKNADA OD OSIGURANJA - PROR. KORISNICI</t>
  </si>
  <si>
    <t>9</t>
  </si>
  <si>
    <t>PRENESENA SREDSTVA IZ PRETHODNE GODINE</t>
  </si>
  <si>
    <t>94</t>
  </si>
  <si>
    <t>VIŠAK - PRIHODI ZA POSEBNE NAMJENE</t>
  </si>
  <si>
    <t>95</t>
  </si>
  <si>
    <t>VIŠAK - PRIHODI OD POMOĆI</t>
  </si>
  <si>
    <t xml:space="preserve">** AKO Opći i Posebni dio polugodišnjeg izvještaja ne sadrži "TEKUĆI PLAN 2025.", "INDEKS"("IZVRŠENJE 1.-6.2025."/"TEKUĆI PLAN 2026.") iskazuje se kao "IZVRŠENJE 1.-6.2026."/"IZVORNI PLAN 2026." ODNOSNO "REBALANS 2026." </t>
  </si>
  <si>
    <t>Aktivnost</t>
  </si>
  <si>
    <t>1137</t>
  </si>
  <si>
    <t>PROGRAM ZAKONSKOG STANDARDA - DECENTRALIZIRANE FUNKCIJE</t>
  </si>
  <si>
    <t>A113701</t>
  </si>
  <si>
    <t>PROGRAMSKA DJELATNOST OSNOVNIH ŠKOLA GRADA</t>
  </si>
  <si>
    <t>K113703</t>
  </si>
  <si>
    <t>ULAGANJA NA NEFINANCIJSKOJ IMOVINI OSNOVNIH ŠKOLA</t>
  </si>
  <si>
    <t>1138</t>
  </si>
  <si>
    <t>PROGRAM STANDARDA IZNAD DRŽAVNOG STANDARDA - ŠIRE JAVNE POTREBE</t>
  </si>
  <si>
    <t>A113801</t>
  </si>
  <si>
    <t>PROGRAM PRODUŽENOG BORAVKA I CJELODNEVNOG ODGOJNO - OBRAZOVANOG RADA</t>
  </si>
  <si>
    <t>A113804</t>
  </si>
  <si>
    <t>PROGRAM RADA S DAROVITIM UČENICIMA</t>
  </si>
  <si>
    <t>A113810</t>
  </si>
  <si>
    <t>PROGRAM STVARALAŠTVA</t>
  </si>
  <si>
    <t>A113811</t>
  </si>
  <si>
    <t>OSTALE AKTIVNOSTI</t>
  </si>
  <si>
    <t>A113814</t>
  </si>
  <si>
    <t>FAKULTATIVNI PREDMET "MOJA RIJEKA"</t>
  </si>
  <si>
    <t>A113821</t>
  </si>
  <si>
    <t>GRAĐANSKI ODGOJ I OBRAZOVANJE</t>
  </si>
  <si>
    <t>A113825</t>
  </si>
  <si>
    <t>ZDRAVSTVENI ODGOJ I OBRAZOVANJE</t>
  </si>
  <si>
    <t>A113828</t>
  </si>
  <si>
    <t>RINOVATORI</t>
  </si>
  <si>
    <t>1139</t>
  </si>
  <si>
    <t>OSTALE PROGRAMSKE AKTIVNOSTI OSNOVNIH ŠKOLA</t>
  </si>
  <si>
    <t>A113901</t>
  </si>
  <si>
    <t>A113913</t>
  </si>
  <si>
    <t>UDŽBENICI ZA UČENIKE OSNOVNIH ŠKOLA</t>
  </si>
  <si>
    <t>A113914</t>
  </si>
  <si>
    <t>ODGOJNO - OBRAZOVNO, ADMINISTRATIVNO I TEHNIČKO OSOBLJE</t>
  </si>
  <si>
    <t>A113922</t>
  </si>
  <si>
    <t>PREHRANA UČENIKA OSNOVNIH ŠKOLA</t>
  </si>
  <si>
    <t>K113902</t>
  </si>
  <si>
    <t>PROIZVEDENA DUGOTRAJNA IMOVINA OSNOVNIH ŠKOLA</t>
  </si>
  <si>
    <t>T113910</t>
  </si>
  <si>
    <t>ŠKOLSKI MEDNI DAN</t>
  </si>
  <si>
    <t>1409</t>
  </si>
  <si>
    <t>EUROPSKI PROJEKTI</t>
  </si>
  <si>
    <t>T140908</t>
  </si>
  <si>
    <t>RINKLUZIJA8 - RIJEČKI MODEL PODRŠKE UČENICIMA S TEŠKOĆAMA - EU</t>
  </si>
  <si>
    <t>8=7/4*100</t>
  </si>
  <si>
    <t>9=7/6*100</t>
  </si>
  <si>
    <t>UKUPNO RASHODI</t>
  </si>
  <si>
    <t>0 Javnost</t>
  </si>
  <si>
    <t>09 OBRAZOVANJE</t>
  </si>
  <si>
    <t>0912 Osnovno obrazovanje</t>
  </si>
  <si>
    <t>096 Dodatne usluge u obrazovanju</t>
  </si>
  <si>
    <t>IZVRŠENJE               01 - 06/2026</t>
  </si>
  <si>
    <t>IZVRŠENJE              01 - 06/2025</t>
  </si>
  <si>
    <t>IZVRŠENJE               01 - 06/2025</t>
  </si>
  <si>
    <t>IZVRŠENJE                          01 - 06/2025</t>
  </si>
  <si>
    <t>IZVRŠENJE                           01 - 06/2026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</si>
</sst>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0.00#####"/>
  </numFmts>
  <fonts count="4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9" applyNumberFormat="0" applyAlignment="0" applyProtection="0"/>
    <xf numFmtId="0" fontId="28" fillId="8" borderId="10" applyNumberFormat="0" applyAlignment="0" applyProtection="0"/>
    <xf numFmtId="0" fontId="29" fillId="8" borderId="9" applyNumberFormat="0" applyAlignment="0" applyProtection="0"/>
    <xf numFmtId="0" fontId="30" fillId="0" borderId="11" applyNumberFormat="0" applyFill="0" applyAlignment="0" applyProtection="0"/>
    <xf numFmtId="0" fontId="31" fillId="9" borderId="12" applyNumberFormat="0" applyAlignment="0" applyProtection="0"/>
    <xf numFmtId="0" fontId="32" fillId="0" borderId="0" applyNumberFormat="0" applyFill="0" applyBorder="0" applyAlignment="0" applyProtection="0"/>
    <xf numFmtId="0" fontId="19" fillId="10" borderId="13" applyNumberFormat="0" applyFont="0" applyAlignment="0" applyProtection="0"/>
    <xf numFmtId="0" fontId="33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3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4" fillId="34" borderId="0" applyNumberFormat="0" applyBorder="0" applyAlignment="0" applyProtection="0"/>
  </cellStyleXfs>
  <cellXfs count="88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2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4" fillId="0" borderId="0" xfId="0" applyFont="1"/>
    <xf numFmtId="0" fontId="5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0" fillId="3" borderId="0" xfId="0" applyFill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7" fillId="0" borderId="0" xfId="0" applyFont="1"/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0" fontId="35" fillId="0" borderId="0" xfId="0" applyFont="1" applyAlignment="1">
      <alignment horizontal="left"/>
    </xf>
    <xf numFmtId="0" fontId="36" fillId="6" borderId="5" xfId="0" applyFont="1" applyFill="1" applyBorder="1" applyAlignment="1">
      <alignment horizontal="center"/>
    </xf>
    <xf numFmtId="0" fontId="0" fillId="35" borderId="0" xfId="0" applyFill="1"/>
    <xf numFmtId="164" fontId="0" fillId="35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0" fontId="36" fillId="6" borderId="15" xfId="0" applyFont="1" applyFill="1" applyBorder="1"/>
    <xf numFmtId="0" fontId="38" fillId="6" borderId="5" xfId="0" applyFont="1" applyFill="1" applyBorder="1" applyAlignment="1">
      <alignment horizontal="center"/>
    </xf>
    <xf numFmtId="0" fontId="38" fillId="6" borderId="15" xfId="0" applyFont="1" applyFill="1" applyBorder="1"/>
    <xf numFmtId="0" fontId="36" fillId="6" borderId="5" xfId="0" applyFont="1" applyFill="1" applyBorder="1" applyAlignment="1">
      <alignment horizontal="center" vertical="center"/>
    </xf>
    <xf numFmtId="0" fontId="38" fillId="6" borderId="0" xfId="0" applyFont="1" applyFill="1" applyBorder="1" applyAlignment="1">
      <alignment horizontal="center"/>
    </xf>
    <xf numFmtId="0" fontId="36" fillId="6" borderId="0" xfId="0" applyFont="1" applyFill="1" applyBorder="1" applyAlignment="1">
      <alignment horizontal="center"/>
    </xf>
    <xf numFmtId="0" fontId="36" fillId="6" borderId="0" xfId="0" applyFont="1" applyFill="1" applyBorder="1" applyAlignment="1">
      <alignment horizontal="center" vertical="center"/>
    </xf>
    <xf numFmtId="0" fontId="1" fillId="37" borderId="0" xfId="0" applyFont="1" applyFill="1"/>
    <xf numFmtId="164" fontId="1" fillId="37" borderId="0" xfId="0" applyNumberFormat="1" applyFont="1" applyFill="1" applyAlignment="1">
      <alignment horizontal="right"/>
    </xf>
    <xf numFmtId="0" fontId="37" fillId="37" borderId="0" xfId="0" applyFont="1" applyFill="1"/>
    <xf numFmtId="164" fontId="37" fillId="37" borderId="0" xfId="0" applyNumberFormat="1" applyFont="1" applyFill="1" applyAlignment="1">
      <alignment horizontal="right"/>
    </xf>
    <xf numFmtId="0" fontId="35" fillId="0" borderId="0" xfId="0" applyFont="1" applyAlignment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6" fillId="36" borderId="3" xfId="0" applyNumberFormat="1" applyFont="1" applyFill="1" applyBorder="1" applyAlignment="1" applyProtection="1">
      <alignment horizontal="center" vertical="center" wrapText="1"/>
    </xf>
    <xf numFmtId="0" fontId="6" fillId="36" borderId="3" xfId="0" quotePrefix="1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4" fontId="39" fillId="0" borderId="3" xfId="0" applyNumberFormat="1" applyFont="1" applyBorder="1"/>
    <xf numFmtId="4" fontId="3" fillId="2" borderId="3" xfId="0" applyNumberFormat="1" applyFont="1" applyFill="1" applyBorder="1" applyAlignment="1">
      <alignment horizontal="right"/>
    </xf>
    <xf numFmtId="2" fontId="39" fillId="0" borderId="3" xfId="0" applyNumberFormat="1" applyFont="1" applyBorder="1"/>
    <xf numFmtId="0" fontId="10" fillId="2" borderId="3" xfId="0" quotePrefix="1" applyFont="1" applyFill="1" applyBorder="1" applyAlignment="1">
      <alignment horizontal="left" vertical="center" wrapText="1"/>
    </xf>
    <xf numFmtId="0" fontId="40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40" fillId="2" borderId="3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 applyProtection="1">
      <alignment horizontal="right" wrapText="1"/>
    </xf>
    <xf numFmtId="0" fontId="36" fillId="6" borderId="5" xfId="0" applyFont="1" applyFill="1" applyBorder="1" applyAlignment="1">
      <alignment horizontal="center" vertical="center" wrapText="1"/>
    </xf>
    <xf numFmtId="0" fontId="36" fillId="6" borderId="5" xfId="0" applyFont="1" applyFill="1" applyBorder="1" applyAlignment="1">
      <alignment horizontal="center" wrapText="1"/>
    </xf>
    <xf numFmtId="0" fontId="3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3" fillId="0" borderId="3" xfId="0" quotePrefix="1" applyFont="1" applyBorder="1" applyAlignment="1">
      <alignment horizontal="center" wrapText="1"/>
    </xf>
    <xf numFmtId="0" fontId="13" fillId="0" borderId="1" xfId="0" quotePrefix="1" applyFont="1" applyBorder="1" applyAlignment="1">
      <alignment horizont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6" fillId="0" borderId="5" xfId="0" applyFont="1" applyBorder="1" applyAlignment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0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0" fillId="3" borderId="1" xfId="0" quotePrefix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7"/>
  <sheetViews>
    <sheetView topLeftCell="B1" workbookViewId="0">
      <selection activeCell="B1" sqref="B1:L3"/>
    </sheetView>
  </sheetViews>
  <sheetFormatPr defaultRowHeight="15" x14ac:dyDescent="0.25"/>
  <cols>
    <col min="6" max="6" width="12.5703125" customWidth="1"/>
    <col min="7" max="7" width="11.7109375" bestFit="1" customWidth="1"/>
    <col min="8" max="8" width="17" bestFit="1" customWidth="1"/>
    <col min="9" max="9" width="13.42578125" bestFit="1" customWidth="1"/>
    <col min="10" max="10" width="11.7109375" bestFit="1" customWidth="1"/>
    <col min="11" max="11" width="8" bestFit="1" customWidth="1"/>
    <col min="12" max="12" width="9.28515625" bestFit="1" customWidth="1"/>
  </cols>
  <sheetData>
    <row r="1" spans="2:12" x14ac:dyDescent="0.25">
      <c r="B1" s="59" t="s">
        <v>33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2" x14ac:dyDescent="0.25">
      <c r="B2" s="59" t="s">
        <v>34</v>
      </c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2" x14ac:dyDescent="0.25">
      <c r="B3" s="59" t="s">
        <v>32</v>
      </c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2:12" ht="33" customHeight="1" x14ac:dyDescent="0.25">
      <c r="B5" s="60" t="s">
        <v>38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2:12" ht="18" x14ac:dyDescent="0.25">
      <c r="B6" s="2"/>
      <c r="C6" s="2"/>
      <c r="D6" s="2"/>
      <c r="E6" s="2"/>
      <c r="F6" s="2"/>
      <c r="G6" s="2"/>
      <c r="H6" s="2"/>
      <c r="I6" s="2"/>
      <c r="J6" s="2"/>
      <c r="K6" s="2"/>
    </row>
    <row r="7" spans="2:12" ht="15.75" x14ac:dyDescent="0.25">
      <c r="B7" s="60" t="s">
        <v>4</v>
      </c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2:12" ht="18" x14ac:dyDescent="0.25">
      <c r="B8" s="77"/>
      <c r="C8" s="77"/>
      <c r="D8" s="77"/>
      <c r="E8" s="2"/>
      <c r="F8" s="2"/>
      <c r="G8" s="2"/>
      <c r="H8" s="2"/>
      <c r="I8" s="2"/>
      <c r="J8" s="3"/>
      <c r="K8" s="3"/>
    </row>
    <row r="9" spans="2:12" ht="15.75" x14ac:dyDescent="0.25">
      <c r="B9" s="60" t="s">
        <v>18</v>
      </c>
      <c r="C9" s="60"/>
      <c r="D9" s="60"/>
      <c r="E9" s="60"/>
      <c r="F9" s="60"/>
      <c r="G9" s="60"/>
      <c r="H9" s="60"/>
      <c r="I9" s="60"/>
      <c r="J9" s="60"/>
      <c r="K9" s="60"/>
      <c r="L9" s="60"/>
    </row>
    <row r="10" spans="2:12" ht="15.75" x14ac:dyDescent="0.25">
      <c r="B10" s="18"/>
      <c r="C10" s="20"/>
      <c r="D10" s="20"/>
      <c r="E10" s="20"/>
      <c r="F10" s="20"/>
      <c r="G10" s="20"/>
      <c r="H10" s="20"/>
      <c r="I10" s="20"/>
      <c r="J10" s="20"/>
      <c r="K10" s="20"/>
    </row>
    <row r="11" spans="2:12" x14ac:dyDescent="0.25">
      <c r="B11" s="70" t="s">
        <v>19</v>
      </c>
      <c r="C11" s="70"/>
      <c r="D11" s="70"/>
      <c r="E11" s="70"/>
      <c r="F11" s="70"/>
      <c r="G11" s="4"/>
      <c r="H11" s="4"/>
      <c r="I11" s="4"/>
      <c r="J11" s="4"/>
      <c r="K11" s="12"/>
    </row>
    <row r="12" spans="2:12" ht="25.5" x14ac:dyDescent="0.25">
      <c r="B12" s="71" t="s">
        <v>2</v>
      </c>
      <c r="C12" s="72"/>
      <c r="D12" s="72"/>
      <c r="E12" s="72"/>
      <c r="F12" s="73"/>
      <c r="G12" s="14" t="s">
        <v>37</v>
      </c>
      <c r="H12" s="1" t="s">
        <v>92</v>
      </c>
      <c r="I12" s="1" t="s">
        <v>93</v>
      </c>
      <c r="J12" s="14" t="s">
        <v>94</v>
      </c>
      <c r="K12" s="1" t="s">
        <v>5</v>
      </c>
      <c r="L12" s="1" t="s">
        <v>11</v>
      </c>
    </row>
    <row r="13" spans="2:12" s="17" customFormat="1" ht="11.25" x14ac:dyDescent="0.2">
      <c r="B13" s="62">
        <v>1</v>
      </c>
      <c r="C13" s="62"/>
      <c r="D13" s="62"/>
      <c r="E13" s="62"/>
      <c r="F13" s="63"/>
      <c r="G13" s="16">
        <v>2</v>
      </c>
      <c r="H13" s="15">
        <v>3</v>
      </c>
      <c r="I13" s="15">
        <v>4</v>
      </c>
      <c r="J13" s="15">
        <v>5</v>
      </c>
      <c r="K13" s="15" t="s">
        <v>7</v>
      </c>
      <c r="L13" s="15" t="s">
        <v>8</v>
      </c>
    </row>
    <row r="14" spans="2:12" x14ac:dyDescent="0.25">
      <c r="B14" s="64" t="s">
        <v>0</v>
      </c>
      <c r="C14" s="65"/>
      <c r="D14" s="65"/>
      <c r="E14" s="65"/>
      <c r="F14" s="66"/>
      <c r="G14" s="26">
        <f>SUM(G15:G16)</f>
        <v>1285734.77</v>
      </c>
      <c r="H14" s="26">
        <f t="shared" ref="H14:J14" si="0">SUM(H15:H16)</f>
        <v>2663207</v>
      </c>
      <c r="I14" s="26">
        <f t="shared" si="0"/>
        <v>2663207</v>
      </c>
      <c r="J14" s="26">
        <f t="shared" si="0"/>
        <v>1350318.06</v>
      </c>
      <c r="K14" s="26">
        <f>J14/G14*100</f>
        <v>105.02306474919396</v>
      </c>
      <c r="L14" s="26">
        <f>J14/I14*100</f>
        <v>50.702707675370341</v>
      </c>
    </row>
    <row r="15" spans="2:12" x14ac:dyDescent="0.25">
      <c r="B15" s="67" t="s">
        <v>12</v>
      </c>
      <c r="C15" s="68"/>
      <c r="D15" s="68"/>
      <c r="E15" s="68"/>
      <c r="F15" s="69"/>
      <c r="G15" s="25">
        <v>1285734.77</v>
      </c>
      <c r="H15" s="25">
        <v>2663207</v>
      </c>
      <c r="I15" s="25">
        <v>2663207</v>
      </c>
      <c r="J15" s="25">
        <v>1350318.06</v>
      </c>
      <c r="K15" s="26">
        <f>J15/G15*100</f>
        <v>105.02306474919396</v>
      </c>
      <c r="L15" s="26">
        <f>J15/I15*100</f>
        <v>50.702707675370341</v>
      </c>
    </row>
    <row r="16" spans="2:12" x14ac:dyDescent="0.25">
      <c r="B16" s="74" t="s">
        <v>31</v>
      </c>
      <c r="C16" s="69"/>
      <c r="D16" s="69"/>
      <c r="E16" s="69"/>
      <c r="F16" s="69"/>
      <c r="G16" s="25">
        <v>0</v>
      </c>
      <c r="H16" s="25">
        <v>0</v>
      </c>
      <c r="I16" s="25">
        <v>0</v>
      </c>
      <c r="J16" s="25">
        <v>0</v>
      </c>
      <c r="K16" s="25"/>
      <c r="L16" s="25"/>
    </row>
    <row r="17" spans="1:43" x14ac:dyDescent="0.25">
      <c r="B17" s="13" t="s">
        <v>1</v>
      </c>
      <c r="C17" s="19"/>
      <c r="D17" s="19"/>
      <c r="E17" s="19"/>
      <c r="F17" s="19"/>
      <c r="G17" s="26">
        <f>SUM(G18:G19)</f>
        <v>1390784.97</v>
      </c>
      <c r="H17" s="26">
        <f t="shared" ref="H17" si="1">SUM(H18:H19)</f>
        <v>2663207</v>
      </c>
      <c r="I17" s="26">
        <f t="shared" ref="I17" si="2">SUM(I18:I19)</f>
        <v>2663207</v>
      </c>
      <c r="J17" s="26">
        <f t="shared" ref="J17" si="3">SUM(J18:J19)</f>
        <v>1351610.15</v>
      </c>
      <c r="K17" s="26">
        <f t="shared" ref="K17:K19" si="4">J17/G17*100</f>
        <v>97.183258314906865</v>
      </c>
      <c r="L17" s="26">
        <f t="shared" ref="L17:L19" si="5">J17/I17*100</f>
        <v>50.751223994229512</v>
      </c>
    </row>
    <row r="18" spans="1:43" x14ac:dyDescent="0.25">
      <c r="B18" s="84" t="s">
        <v>13</v>
      </c>
      <c r="C18" s="68"/>
      <c r="D18" s="68"/>
      <c r="E18" s="68"/>
      <c r="F18" s="68"/>
      <c r="G18" s="25">
        <v>1385838.47</v>
      </c>
      <c r="H18" s="25">
        <v>2643842</v>
      </c>
      <c r="I18" s="25">
        <v>2643842</v>
      </c>
      <c r="J18" s="25">
        <v>1336756.1299999999</v>
      </c>
      <c r="K18" s="25">
        <f t="shared" si="4"/>
        <v>96.458292862948156</v>
      </c>
      <c r="L18" s="25">
        <f t="shared" si="5"/>
        <v>50.561120142580371</v>
      </c>
    </row>
    <row r="19" spans="1:43" x14ac:dyDescent="0.25">
      <c r="B19" s="74" t="s">
        <v>14</v>
      </c>
      <c r="C19" s="69"/>
      <c r="D19" s="69"/>
      <c r="E19" s="69"/>
      <c r="F19" s="69"/>
      <c r="G19" s="25">
        <v>4946.5</v>
      </c>
      <c r="H19" s="25">
        <v>19365</v>
      </c>
      <c r="I19" s="25">
        <v>19365</v>
      </c>
      <c r="J19" s="25">
        <v>14854.02</v>
      </c>
      <c r="K19" s="25">
        <f t="shared" si="4"/>
        <v>300.29354088749625</v>
      </c>
      <c r="L19" s="25">
        <f t="shared" si="5"/>
        <v>76.705499612703335</v>
      </c>
    </row>
    <row r="20" spans="1:43" x14ac:dyDescent="0.25">
      <c r="B20" s="76" t="s">
        <v>20</v>
      </c>
      <c r="C20" s="65"/>
      <c r="D20" s="65"/>
      <c r="E20" s="65"/>
      <c r="F20" s="65"/>
      <c r="G20" s="26">
        <f>G14-G17</f>
        <v>-105050.19999999995</v>
      </c>
      <c r="H20" s="26">
        <f t="shared" ref="H20:J20" si="6">H14-H17</f>
        <v>0</v>
      </c>
      <c r="I20" s="26">
        <f t="shared" si="6"/>
        <v>0</v>
      </c>
      <c r="J20" s="26">
        <f t="shared" si="6"/>
        <v>-1292.089999999851</v>
      </c>
      <c r="K20" s="26"/>
      <c r="L20" s="26"/>
    </row>
    <row r="21" spans="1:43" ht="18" x14ac:dyDescent="0.25">
      <c r="B21" s="2"/>
      <c r="C21" s="8"/>
      <c r="D21" s="8"/>
      <c r="E21" s="8"/>
      <c r="F21" s="8"/>
      <c r="G21" s="8"/>
      <c r="H21" s="8"/>
      <c r="I21" s="9"/>
      <c r="J21" s="9"/>
      <c r="K21" s="9"/>
      <c r="L21" s="9"/>
    </row>
    <row r="22" spans="1:43" ht="18" x14ac:dyDescent="0.25">
      <c r="B22" s="70" t="s">
        <v>21</v>
      </c>
      <c r="C22" s="70"/>
      <c r="D22" s="70"/>
      <c r="E22" s="70"/>
      <c r="F22" s="70"/>
      <c r="G22" s="8"/>
      <c r="H22" s="8"/>
      <c r="I22" s="9"/>
      <c r="J22" s="9"/>
      <c r="K22" s="9"/>
      <c r="L22" s="9"/>
    </row>
    <row r="23" spans="1:43" ht="25.5" x14ac:dyDescent="0.25">
      <c r="B23" s="71" t="s">
        <v>2</v>
      </c>
      <c r="C23" s="72"/>
      <c r="D23" s="72"/>
      <c r="E23" s="72"/>
      <c r="F23" s="73"/>
      <c r="G23" s="14" t="s">
        <v>27</v>
      </c>
      <c r="H23" s="1" t="s">
        <v>35</v>
      </c>
      <c r="I23" s="1" t="s">
        <v>36</v>
      </c>
      <c r="J23" s="14" t="s">
        <v>37</v>
      </c>
      <c r="K23" s="1" t="s">
        <v>5</v>
      </c>
      <c r="L23" s="1" t="s">
        <v>11</v>
      </c>
    </row>
    <row r="24" spans="1:43" s="17" customFormat="1" x14ac:dyDescent="0.25">
      <c r="B24" s="62">
        <v>1</v>
      </c>
      <c r="C24" s="62"/>
      <c r="D24" s="62"/>
      <c r="E24" s="62"/>
      <c r="F24" s="63"/>
      <c r="G24" s="16">
        <v>2</v>
      </c>
      <c r="H24" s="15">
        <v>3</v>
      </c>
      <c r="I24" s="15">
        <v>4</v>
      </c>
      <c r="J24" s="15">
        <v>5</v>
      </c>
      <c r="K24" s="15" t="s">
        <v>7</v>
      </c>
      <c r="L24" s="15" t="s">
        <v>8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17"/>
      <c r="B25" s="67" t="s">
        <v>15</v>
      </c>
      <c r="C25" s="81"/>
      <c r="D25" s="81"/>
      <c r="E25" s="81"/>
      <c r="F25" s="82"/>
      <c r="G25" s="10"/>
      <c r="H25" s="10"/>
      <c r="I25" s="10"/>
      <c r="J25" s="10"/>
      <c r="K25" s="10"/>
      <c r="L25" s="10"/>
    </row>
    <row r="26" spans="1:43" ht="27.75" customHeight="1" x14ac:dyDescent="0.25">
      <c r="A26" s="17"/>
      <c r="B26" s="67" t="s">
        <v>16</v>
      </c>
      <c r="C26" s="68"/>
      <c r="D26" s="68"/>
      <c r="E26" s="68"/>
      <c r="F26" s="68"/>
      <c r="G26" s="10"/>
      <c r="H26" s="10"/>
      <c r="I26" s="10"/>
      <c r="J26" s="10"/>
      <c r="K26" s="10"/>
      <c r="L26" s="10"/>
    </row>
    <row r="27" spans="1:43" s="21" customFormat="1" x14ac:dyDescent="0.25">
      <c r="A27" s="17"/>
      <c r="B27" s="78" t="s">
        <v>17</v>
      </c>
      <c r="C27" s="79"/>
      <c r="D27" s="79"/>
      <c r="E27" s="79"/>
      <c r="F27" s="80"/>
      <c r="G27" s="11"/>
      <c r="H27" s="11"/>
      <c r="I27" s="11"/>
      <c r="J27" s="11"/>
      <c r="K27" s="11"/>
      <c r="L27" s="11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 s="21" customFormat="1" x14ac:dyDescent="0.25">
      <c r="A28" s="17"/>
      <c r="B28" s="78" t="s">
        <v>22</v>
      </c>
      <c r="C28" s="79"/>
      <c r="D28" s="79"/>
      <c r="E28" s="79"/>
      <c r="F28" s="80"/>
      <c r="G28" s="11"/>
      <c r="H28" s="11"/>
      <c r="I28" s="11"/>
      <c r="J28" s="11"/>
      <c r="K28" s="11"/>
      <c r="L28" s="11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3" ht="27.6" customHeight="1" x14ac:dyDescent="0.25">
      <c r="A29" s="17"/>
      <c r="B29" s="76" t="s">
        <v>23</v>
      </c>
      <c r="C29" s="65"/>
      <c r="D29" s="65"/>
      <c r="E29" s="65"/>
      <c r="F29" s="65"/>
      <c r="G29" s="11"/>
      <c r="H29" s="11"/>
      <c r="I29" s="11"/>
      <c r="J29" s="11"/>
      <c r="K29" s="11"/>
      <c r="L29" s="11"/>
    </row>
    <row r="30" spans="1:43" ht="15.75" x14ac:dyDescent="0.25">
      <c r="B30" s="5"/>
      <c r="C30" s="6"/>
      <c r="D30" s="6"/>
      <c r="E30" s="6"/>
      <c r="F30" s="6"/>
      <c r="G30" s="7"/>
      <c r="H30" s="7"/>
      <c r="I30" s="7"/>
      <c r="J30" s="7"/>
      <c r="K30" s="7"/>
    </row>
    <row r="31" spans="1:43" ht="15.75" x14ac:dyDescent="0.25">
      <c r="B31" s="5"/>
      <c r="C31" s="6"/>
      <c r="D31" s="6"/>
      <c r="E31" s="6"/>
      <c r="F31" s="6"/>
      <c r="G31" s="7"/>
      <c r="H31" s="7"/>
      <c r="I31" s="7"/>
      <c r="J31" s="7"/>
      <c r="K31" s="7"/>
    </row>
    <row r="32" spans="1:43" x14ac:dyDescent="0.25">
      <c r="B32" s="85" t="s">
        <v>26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</row>
    <row r="33" spans="2:12" ht="21.75" customHeight="1" x14ac:dyDescent="0.25">
      <c r="B33" s="61" t="s">
        <v>28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2:12" ht="18.75" customHeight="1" x14ac:dyDescent="0.25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2:12" x14ac:dyDescent="0.25">
      <c r="B35" s="83"/>
      <c r="C35" s="83"/>
      <c r="D35" s="83"/>
      <c r="E35" s="83"/>
      <c r="F35" s="83"/>
      <c r="G35" s="83"/>
      <c r="H35" s="83"/>
      <c r="I35" s="83"/>
      <c r="J35" s="83"/>
      <c r="K35" s="83"/>
    </row>
    <row r="36" spans="2:12" ht="14.45" customHeight="1" x14ac:dyDescent="0.25">
      <c r="B36" s="75" t="s">
        <v>242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</row>
    <row r="37" spans="2:12" x14ac:dyDescent="0.25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</row>
  </sheetData>
  <mergeCells count="29">
    <mergeCell ref="B36:L37"/>
    <mergeCell ref="B20:F20"/>
    <mergeCell ref="B29:F29"/>
    <mergeCell ref="B8:D8"/>
    <mergeCell ref="B28:F28"/>
    <mergeCell ref="B23:F23"/>
    <mergeCell ref="B24:F24"/>
    <mergeCell ref="B26:F26"/>
    <mergeCell ref="B27:F27"/>
    <mergeCell ref="B25:F25"/>
    <mergeCell ref="B9:L9"/>
    <mergeCell ref="B35:F35"/>
    <mergeCell ref="G35:K35"/>
    <mergeCell ref="B18:F18"/>
    <mergeCell ref="B19:F19"/>
    <mergeCell ref="B32:L32"/>
    <mergeCell ref="B33:L34"/>
    <mergeCell ref="B13:F13"/>
    <mergeCell ref="B14:F14"/>
    <mergeCell ref="B15:F15"/>
    <mergeCell ref="B11:F11"/>
    <mergeCell ref="B12:F12"/>
    <mergeCell ref="B16:F16"/>
    <mergeCell ref="B22:F22"/>
    <mergeCell ref="B1:L1"/>
    <mergeCell ref="B2:L2"/>
    <mergeCell ref="B3:L3"/>
    <mergeCell ref="B5:L5"/>
    <mergeCell ref="B7:L7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"/>
  <sheetViews>
    <sheetView topLeftCell="A25" workbookViewId="0">
      <selection activeCell="E4" sqref="E1:E1048576"/>
    </sheetView>
  </sheetViews>
  <sheetFormatPr defaultRowHeight="15" x14ac:dyDescent="0.25"/>
  <cols>
    <col min="1" max="1" width="12" bestFit="1" customWidth="1"/>
    <col min="2" max="2" width="100.7109375" customWidth="1"/>
    <col min="3" max="8" width="15.7109375" customWidth="1"/>
    <col min="9" max="9" width="16.7109375" customWidth="1"/>
    <col min="10" max="11" width="9.28515625"/>
  </cols>
  <sheetData>
    <row r="1" spans="1:22" ht="18" x14ac:dyDescent="0.25">
      <c r="A1" s="59" t="s">
        <v>33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2"/>
      <c r="M1" s="2"/>
      <c r="N1" s="2"/>
      <c r="O1" s="2"/>
      <c r="P1" s="2"/>
      <c r="Q1" s="2"/>
      <c r="R1" s="2"/>
      <c r="S1" s="2"/>
      <c r="T1" s="3"/>
      <c r="U1" s="3"/>
    </row>
    <row r="2" spans="1:22" ht="15.75" x14ac:dyDescent="0.25">
      <c r="A2" s="59" t="s">
        <v>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T2" s="22"/>
      <c r="U2" s="22"/>
      <c r="V2" s="22"/>
    </row>
    <row r="3" spans="1:22" ht="18" x14ac:dyDescent="0.25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2"/>
      <c r="M3" s="2"/>
      <c r="N3" s="2"/>
      <c r="O3" s="2"/>
      <c r="P3" s="2"/>
      <c r="Q3" s="2"/>
      <c r="R3" s="2"/>
      <c r="S3" s="2"/>
      <c r="T3" s="3"/>
      <c r="U3" s="3"/>
    </row>
    <row r="4" spans="1:22" ht="18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"/>
      <c r="M4" s="2"/>
      <c r="N4" s="2"/>
      <c r="O4" s="2"/>
      <c r="P4" s="2"/>
      <c r="Q4" s="2"/>
      <c r="R4" s="2"/>
      <c r="S4" s="2"/>
      <c r="T4" s="3"/>
      <c r="U4" s="3"/>
    </row>
    <row r="5" spans="1:22" ht="18" x14ac:dyDescent="0.25">
      <c r="A5" s="60" t="s">
        <v>24</v>
      </c>
      <c r="B5" s="60"/>
      <c r="C5" s="60"/>
      <c r="D5" s="60"/>
      <c r="E5" s="60"/>
      <c r="F5" s="60"/>
      <c r="G5" s="60"/>
      <c r="H5" s="60"/>
      <c r="I5" s="27"/>
      <c r="J5" s="27"/>
      <c r="K5" s="27"/>
      <c r="L5" s="2"/>
      <c r="M5" s="2"/>
      <c r="N5" s="2"/>
      <c r="O5" s="2"/>
      <c r="P5" s="2"/>
      <c r="Q5" s="2"/>
      <c r="R5" s="2"/>
      <c r="S5" s="2"/>
      <c r="T5" s="3"/>
      <c r="U5" s="3"/>
    </row>
    <row r="6" spans="1:22" ht="18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"/>
      <c r="M6" s="2"/>
      <c r="N6" s="2"/>
      <c r="O6" s="2"/>
      <c r="P6" s="2"/>
      <c r="Q6" s="2"/>
      <c r="R6" s="2"/>
      <c r="S6" s="2"/>
      <c r="T6" s="3"/>
      <c r="U6" s="3"/>
    </row>
    <row r="7" spans="1:22" ht="15.75" x14ac:dyDescent="0.25">
      <c r="A7" s="86" t="s">
        <v>6</v>
      </c>
      <c r="B7" s="86"/>
      <c r="C7" s="86"/>
      <c r="D7" s="86"/>
      <c r="E7" s="86"/>
      <c r="F7" s="86"/>
      <c r="G7" s="86"/>
      <c r="H7" s="86"/>
      <c r="I7" s="23"/>
      <c r="J7" s="23"/>
      <c r="K7" s="23"/>
    </row>
    <row r="9" spans="1:22" ht="30" x14ac:dyDescent="0.25">
      <c r="A9" s="33" t="s">
        <v>39</v>
      </c>
      <c r="B9" s="28" t="s">
        <v>209</v>
      </c>
      <c r="C9" s="57" t="s">
        <v>293</v>
      </c>
      <c r="D9" s="57" t="s">
        <v>88</v>
      </c>
      <c r="E9" s="57" t="s">
        <v>89</v>
      </c>
      <c r="F9" s="57" t="s">
        <v>292</v>
      </c>
      <c r="G9" s="57" t="s">
        <v>5</v>
      </c>
      <c r="H9" s="57" t="s">
        <v>5</v>
      </c>
    </row>
    <row r="10" spans="1:22" x14ac:dyDescent="0.25">
      <c r="A10" s="36">
        <v>1</v>
      </c>
      <c r="B10" s="36">
        <v>2</v>
      </c>
      <c r="C10" s="37">
        <v>3</v>
      </c>
      <c r="D10" s="38">
        <v>4</v>
      </c>
      <c r="E10" s="37">
        <v>5</v>
      </c>
      <c r="F10" s="37">
        <v>6</v>
      </c>
      <c r="G10" s="37" t="s">
        <v>91</v>
      </c>
      <c r="H10" s="37" t="s">
        <v>95</v>
      </c>
    </row>
    <row r="11" spans="1:22" x14ac:dyDescent="0.25">
      <c r="A11" s="39" t="s">
        <v>29</v>
      </c>
      <c r="B11" s="39"/>
      <c r="C11" s="40">
        <v>1285734.77</v>
      </c>
      <c r="D11" s="40">
        <v>2663207</v>
      </c>
      <c r="E11" s="40">
        <v>2663207</v>
      </c>
      <c r="F11" s="40">
        <v>1350318.06</v>
      </c>
      <c r="G11" s="40">
        <v>105.02</v>
      </c>
      <c r="H11" s="40">
        <v>50.7</v>
      </c>
    </row>
    <row r="12" spans="1:22" x14ac:dyDescent="0.25">
      <c r="A12" t="s">
        <v>40</v>
      </c>
      <c r="B12" t="s">
        <v>41</v>
      </c>
      <c r="C12" s="31">
        <v>1285734.77</v>
      </c>
      <c r="D12" s="31">
        <v>2663207</v>
      </c>
      <c r="E12" s="31">
        <v>2663207</v>
      </c>
      <c r="F12" s="31">
        <v>1350318.06</v>
      </c>
      <c r="G12" s="31">
        <v>105.02</v>
      </c>
      <c r="H12" s="31">
        <v>50.7</v>
      </c>
    </row>
    <row r="13" spans="1:22" x14ac:dyDescent="0.25">
      <c r="A13" s="29" t="s">
        <v>42</v>
      </c>
      <c r="B13" s="29" t="s">
        <v>43</v>
      </c>
      <c r="C13" s="30">
        <v>1081670.43</v>
      </c>
      <c r="D13" s="30">
        <v>2238901</v>
      </c>
      <c r="E13" s="30">
        <v>2238901</v>
      </c>
      <c r="F13" s="30">
        <v>1141226.83</v>
      </c>
      <c r="G13" s="30">
        <v>105.51</v>
      </c>
      <c r="H13" s="30">
        <v>50.97</v>
      </c>
    </row>
    <row r="14" spans="1:22" x14ac:dyDescent="0.25">
      <c r="A14" t="s">
        <v>44</v>
      </c>
      <c r="B14" t="s">
        <v>45</v>
      </c>
      <c r="C14" s="31">
        <v>1067895.6599999999</v>
      </c>
      <c r="D14" s="31">
        <v>2213385</v>
      </c>
      <c r="E14" s="31">
        <v>2213385</v>
      </c>
      <c r="F14" s="31">
        <v>1129822.3999999999</v>
      </c>
      <c r="G14" s="31">
        <v>105.8</v>
      </c>
      <c r="H14" s="31">
        <v>51.05</v>
      </c>
    </row>
    <row r="15" spans="1:22" x14ac:dyDescent="0.25">
      <c r="A15" s="29" t="s">
        <v>46</v>
      </c>
      <c r="B15" s="29" t="s">
        <v>47</v>
      </c>
      <c r="C15" s="30">
        <v>1067895.6599999999</v>
      </c>
      <c r="D15" s="30">
        <v>2202920</v>
      </c>
      <c r="E15" s="30">
        <v>2202920</v>
      </c>
      <c r="F15" s="30">
        <v>1129822.3999999999</v>
      </c>
      <c r="G15" s="30">
        <v>105.8</v>
      </c>
      <c r="H15" s="30">
        <v>51.29</v>
      </c>
    </row>
    <row r="16" spans="1:22" x14ac:dyDescent="0.25">
      <c r="A16" t="s">
        <v>85</v>
      </c>
      <c r="B16" t="s">
        <v>86</v>
      </c>
      <c r="C16" s="31"/>
      <c r="D16" s="31">
        <v>10465</v>
      </c>
      <c r="E16" s="31">
        <v>10465</v>
      </c>
      <c r="F16" s="31"/>
      <c r="G16" s="31"/>
      <c r="H16" s="31"/>
    </row>
    <row r="17" spans="1:8" x14ac:dyDescent="0.25">
      <c r="A17" s="29" t="s">
        <v>48</v>
      </c>
      <c r="B17" s="29" t="s">
        <v>49</v>
      </c>
      <c r="C17" s="30">
        <v>13774.77</v>
      </c>
      <c r="D17" s="30">
        <v>25516</v>
      </c>
      <c r="E17" s="30">
        <v>25516</v>
      </c>
      <c r="F17" s="30">
        <v>11404.43</v>
      </c>
      <c r="G17" s="30">
        <v>82.79</v>
      </c>
      <c r="H17" s="30">
        <v>44.7</v>
      </c>
    </row>
    <row r="18" spans="1:8" x14ac:dyDescent="0.25">
      <c r="A18" t="s">
        <v>50</v>
      </c>
      <c r="B18" t="s">
        <v>51</v>
      </c>
      <c r="C18" s="31">
        <v>13774.77</v>
      </c>
      <c r="D18" s="31">
        <v>25516</v>
      </c>
      <c r="E18" s="31">
        <v>25516</v>
      </c>
      <c r="F18" s="31">
        <v>11404.43</v>
      </c>
      <c r="G18" s="31">
        <v>82.79</v>
      </c>
      <c r="H18" s="31">
        <v>44.7</v>
      </c>
    </row>
    <row r="19" spans="1:8" x14ac:dyDescent="0.25">
      <c r="A19" s="29" t="s">
        <v>52</v>
      </c>
      <c r="B19" s="29" t="s">
        <v>53</v>
      </c>
      <c r="C19" s="30">
        <v>87854.58</v>
      </c>
      <c r="D19" s="30">
        <v>142200</v>
      </c>
      <c r="E19" s="30">
        <v>142200</v>
      </c>
      <c r="F19" s="30">
        <v>76809.440000000002</v>
      </c>
      <c r="G19" s="30">
        <v>87.43</v>
      </c>
      <c r="H19" s="30">
        <v>54.02</v>
      </c>
    </row>
    <row r="20" spans="1:8" x14ac:dyDescent="0.25">
      <c r="A20" t="s">
        <v>54</v>
      </c>
      <c r="B20" t="s">
        <v>55</v>
      </c>
      <c r="C20" s="31">
        <v>87854.58</v>
      </c>
      <c r="D20" s="31">
        <v>142200</v>
      </c>
      <c r="E20" s="31">
        <v>142200</v>
      </c>
      <c r="F20" s="31">
        <v>76809.440000000002</v>
      </c>
      <c r="G20" s="31">
        <v>87.43</v>
      </c>
      <c r="H20" s="31">
        <v>54.02</v>
      </c>
    </row>
    <row r="21" spans="1:8" x14ac:dyDescent="0.25">
      <c r="A21" s="29" t="s">
        <v>56</v>
      </c>
      <c r="B21" s="29" t="s">
        <v>57</v>
      </c>
      <c r="C21" s="30">
        <v>87854.58</v>
      </c>
      <c r="D21" s="30">
        <v>142200</v>
      </c>
      <c r="E21" s="30">
        <v>142200</v>
      </c>
      <c r="F21" s="30">
        <v>76809.440000000002</v>
      </c>
      <c r="G21" s="30">
        <v>87.43</v>
      </c>
      <c r="H21" s="30">
        <v>54.02</v>
      </c>
    </row>
    <row r="22" spans="1:8" x14ac:dyDescent="0.25">
      <c r="A22" t="s">
        <v>58</v>
      </c>
      <c r="B22" t="s">
        <v>59</v>
      </c>
      <c r="C22" s="31">
        <v>4362.2299999999996</v>
      </c>
      <c r="D22" s="31">
        <v>18200</v>
      </c>
      <c r="E22" s="31">
        <v>18200</v>
      </c>
      <c r="F22" s="31">
        <v>4722</v>
      </c>
      <c r="G22" s="31">
        <v>108.25</v>
      </c>
      <c r="H22" s="31">
        <v>25.95</v>
      </c>
    </row>
    <row r="23" spans="1:8" x14ac:dyDescent="0.25">
      <c r="A23" s="29" t="s">
        <v>60</v>
      </c>
      <c r="B23" s="29" t="s">
        <v>61</v>
      </c>
      <c r="C23" s="30">
        <v>2751</v>
      </c>
      <c r="D23" s="30">
        <v>5000</v>
      </c>
      <c r="E23" s="30">
        <v>5000</v>
      </c>
      <c r="F23" s="30">
        <v>1612</v>
      </c>
      <c r="G23" s="30">
        <v>58.6</v>
      </c>
      <c r="H23" s="30">
        <v>32.24</v>
      </c>
    </row>
    <row r="24" spans="1:8" x14ac:dyDescent="0.25">
      <c r="A24" t="s">
        <v>62</v>
      </c>
      <c r="B24" t="s">
        <v>63</v>
      </c>
      <c r="C24" s="31">
        <v>1381</v>
      </c>
      <c r="D24" s="31">
        <v>2000</v>
      </c>
      <c r="E24" s="31">
        <v>2000</v>
      </c>
      <c r="F24" s="31">
        <v>242</v>
      </c>
      <c r="G24" s="31">
        <v>17.52</v>
      </c>
      <c r="H24" s="31">
        <v>12.1</v>
      </c>
    </row>
    <row r="25" spans="1:8" x14ac:dyDescent="0.25">
      <c r="A25" s="29" t="s">
        <v>64</v>
      </c>
      <c r="B25" s="29" t="s">
        <v>65</v>
      </c>
      <c r="C25" s="30">
        <v>1370</v>
      </c>
      <c r="D25" s="30">
        <v>3000</v>
      </c>
      <c r="E25" s="30">
        <v>3000</v>
      </c>
      <c r="F25" s="30">
        <v>1370</v>
      </c>
      <c r="G25" s="30">
        <v>100</v>
      </c>
      <c r="H25" s="30">
        <v>45.67</v>
      </c>
    </row>
    <row r="26" spans="1:8" x14ac:dyDescent="0.25">
      <c r="A26" t="s">
        <v>66</v>
      </c>
      <c r="B26" t="s">
        <v>67</v>
      </c>
      <c r="C26" s="31">
        <v>1611.23</v>
      </c>
      <c r="D26" s="31">
        <v>13200</v>
      </c>
      <c r="E26" s="31">
        <v>13200</v>
      </c>
      <c r="F26" s="31">
        <v>3110</v>
      </c>
      <c r="G26" s="31">
        <v>193.02</v>
      </c>
      <c r="H26" s="31">
        <v>23.56</v>
      </c>
    </row>
    <row r="27" spans="1:8" x14ac:dyDescent="0.25">
      <c r="A27" s="29" t="s">
        <v>68</v>
      </c>
      <c r="B27" s="29" t="s">
        <v>69</v>
      </c>
      <c r="C27" s="30">
        <v>1611.23</v>
      </c>
      <c r="D27" s="30">
        <v>8500</v>
      </c>
      <c r="E27" s="30">
        <v>8500</v>
      </c>
      <c r="F27" s="30">
        <v>3110</v>
      </c>
      <c r="G27" s="30">
        <v>193.02</v>
      </c>
      <c r="H27" s="30">
        <v>36.590000000000003</v>
      </c>
    </row>
    <row r="28" spans="1:8" x14ac:dyDescent="0.25">
      <c r="A28" t="s">
        <v>70</v>
      </c>
      <c r="B28" t="s">
        <v>71</v>
      </c>
      <c r="C28" s="31"/>
      <c r="D28" s="31">
        <v>4700</v>
      </c>
      <c r="E28" s="31">
        <v>4700</v>
      </c>
      <c r="F28" s="31"/>
      <c r="G28" s="31"/>
      <c r="H28" s="31"/>
    </row>
    <row r="29" spans="1:8" x14ac:dyDescent="0.25">
      <c r="A29" s="29" t="s">
        <v>72</v>
      </c>
      <c r="B29" s="29" t="s">
        <v>73</v>
      </c>
      <c r="C29" s="30">
        <v>111847.53</v>
      </c>
      <c r="D29" s="30">
        <v>263206</v>
      </c>
      <c r="E29" s="30">
        <v>263206</v>
      </c>
      <c r="F29" s="30">
        <v>127559.79</v>
      </c>
      <c r="G29" s="30">
        <v>114.05</v>
      </c>
      <c r="H29" s="30">
        <v>48.46</v>
      </c>
    </row>
    <row r="30" spans="1:8" x14ac:dyDescent="0.25">
      <c r="A30" t="s">
        <v>74</v>
      </c>
      <c r="B30" t="s">
        <v>75</v>
      </c>
      <c r="C30" s="31">
        <v>111847.53</v>
      </c>
      <c r="D30" s="31">
        <v>263206</v>
      </c>
      <c r="E30" s="31">
        <v>263206</v>
      </c>
      <c r="F30" s="31">
        <v>127559.79</v>
      </c>
      <c r="G30" s="31">
        <v>114.05</v>
      </c>
      <c r="H30" s="31">
        <v>48.46</v>
      </c>
    </row>
    <row r="31" spans="1:8" x14ac:dyDescent="0.25">
      <c r="A31" s="29" t="s">
        <v>76</v>
      </c>
      <c r="B31" s="29" t="s">
        <v>77</v>
      </c>
      <c r="C31" s="30">
        <v>108498.18</v>
      </c>
      <c r="D31" s="30">
        <v>263206</v>
      </c>
      <c r="E31" s="30">
        <v>263206</v>
      </c>
      <c r="F31" s="30">
        <v>127559.79</v>
      </c>
      <c r="G31" s="30">
        <v>117.57</v>
      </c>
      <c r="H31" s="30">
        <v>48.46</v>
      </c>
    </row>
    <row r="32" spans="1:8" x14ac:dyDescent="0.25">
      <c r="A32" t="s">
        <v>78</v>
      </c>
      <c r="B32" t="s">
        <v>79</v>
      </c>
      <c r="C32" s="31">
        <v>3349.35</v>
      </c>
      <c r="D32" s="31"/>
      <c r="E32" s="31"/>
      <c r="F32" s="31"/>
      <c r="G32" s="31"/>
      <c r="H32" s="31"/>
    </row>
    <row r="33" spans="1:8" x14ac:dyDescent="0.25">
      <c r="A33" s="29" t="s">
        <v>80</v>
      </c>
      <c r="B33" s="29" t="s">
        <v>81</v>
      </c>
      <c r="C33" s="30"/>
      <c r="D33" s="30">
        <v>700</v>
      </c>
      <c r="E33" s="30">
        <v>700</v>
      </c>
      <c r="F33" s="30"/>
      <c r="G33" s="30"/>
      <c r="H33" s="30"/>
    </row>
    <row r="34" spans="1:8" x14ac:dyDescent="0.25">
      <c r="A34" t="s">
        <v>82</v>
      </c>
      <c r="B34" t="s">
        <v>83</v>
      </c>
      <c r="C34" s="31"/>
      <c r="D34" s="31">
        <v>700</v>
      </c>
      <c r="E34" s="31">
        <v>700</v>
      </c>
      <c r="F34" s="31"/>
      <c r="G34" s="31"/>
      <c r="H34" s="31"/>
    </row>
    <row r="35" spans="1:8" x14ac:dyDescent="0.25">
      <c r="A35" s="29" t="s">
        <v>84</v>
      </c>
      <c r="B35" s="29" t="s">
        <v>83</v>
      </c>
      <c r="C35" s="30"/>
      <c r="D35" s="30">
        <v>700</v>
      </c>
      <c r="E35" s="30">
        <v>700</v>
      </c>
      <c r="F35" s="30"/>
      <c r="G35" s="30"/>
      <c r="H35" s="30"/>
    </row>
    <row r="36" spans="1:8" x14ac:dyDescent="0.25">
      <c r="A36" s="34"/>
      <c r="B36" s="34"/>
      <c r="C36" s="34"/>
      <c r="D36" s="34"/>
      <c r="E36" s="34"/>
      <c r="F36" s="34"/>
      <c r="G36" s="34"/>
      <c r="H36" s="34"/>
    </row>
    <row r="39" spans="1:8" ht="30" x14ac:dyDescent="0.25">
      <c r="A39" s="28" t="s">
        <v>39</v>
      </c>
      <c r="B39" s="28" t="s">
        <v>210</v>
      </c>
      <c r="C39" s="57" t="s">
        <v>294</v>
      </c>
      <c r="D39" s="57" t="s">
        <v>88</v>
      </c>
      <c r="E39" s="57" t="s">
        <v>89</v>
      </c>
      <c r="F39" s="57" t="s">
        <v>292</v>
      </c>
      <c r="G39" s="57" t="s">
        <v>5</v>
      </c>
      <c r="H39" s="57" t="s">
        <v>5</v>
      </c>
    </row>
    <row r="40" spans="1:8" x14ac:dyDescent="0.25">
      <c r="A40" s="37">
        <v>1</v>
      </c>
      <c r="B40" s="37">
        <v>2</v>
      </c>
      <c r="C40" s="37">
        <v>3</v>
      </c>
      <c r="D40" s="38">
        <v>4</v>
      </c>
      <c r="E40" s="37">
        <v>5</v>
      </c>
      <c r="F40" s="37">
        <v>6</v>
      </c>
      <c r="G40" s="37" t="s">
        <v>91</v>
      </c>
      <c r="H40" s="37" t="s">
        <v>95</v>
      </c>
    </row>
    <row r="41" spans="1:8" x14ac:dyDescent="0.25">
      <c r="A41" s="39" t="s">
        <v>29</v>
      </c>
      <c r="B41" s="39"/>
      <c r="C41" s="40">
        <v>1390784.97</v>
      </c>
      <c r="D41" s="40">
        <v>2663207</v>
      </c>
      <c r="E41" s="40">
        <v>2663207</v>
      </c>
      <c r="F41" s="40">
        <v>1351610.15</v>
      </c>
      <c r="G41" s="40">
        <v>97.18</v>
      </c>
      <c r="H41" s="40">
        <v>50.75</v>
      </c>
    </row>
    <row r="42" spans="1:8" x14ac:dyDescent="0.25">
      <c r="A42" t="s">
        <v>96</v>
      </c>
      <c r="B42" t="s">
        <v>97</v>
      </c>
      <c r="C42" s="31">
        <v>1385838.47</v>
      </c>
      <c r="D42" s="31">
        <v>2643842</v>
      </c>
      <c r="E42" s="31">
        <v>2643842</v>
      </c>
      <c r="F42" s="31">
        <v>1336756.1299999999</v>
      </c>
      <c r="G42" s="31">
        <v>96.46</v>
      </c>
      <c r="H42" s="31">
        <v>50.56</v>
      </c>
    </row>
    <row r="43" spans="1:8" x14ac:dyDescent="0.25">
      <c r="A43" s="29" t="s">
        <v>98</v>
      </c>
      <c r="B43" s="29" t="s">
        <v>99</v>
      </c>
      <c r="C43" s="30">
        <v>1215851.42</v>
      </c>
      <c r="D43" s="30">
        <v>2210442</v>
      </c>
      <c r="E43" s="30">
        <v>2210442</v>
      </c>
      <c r="F43" s="30">
        <v>1138244.1499999999</v>
      </c>
      <c r="G43" s="30">
        <v>93.62</v>
      </c>
      <c r="H43" s="30">
        <v>51.49</v>
      </c>
    </row>
    <row r="44" spans="1:8" x14ac:dyDescent="0.25">
      <c r="A44" t="s">
        <v>100</v>
      </c>
      <c r="B44" t="s">
        <v>101</v>
      </c>
      <c r="C44" s="31">
        <v>1011081.29</v>
      </c>
      <c r="D44" s="31">
        <v>1831607</v>
      </c>
      <c r="E44" s="31">
        <v>1831607</v>
      </c>
      <c r="F44" s="31">
        <v>943725.42</v>
      </c>
      <c r="G44" s="31">
        <v>93.34</v>
      </c>
      <c r="H44" s="31">
        <v>51.52</v>
      </c>
    </row>
    <row r="45" spans="1:8" x14ac:dyDescent="0.25">
      <c r="A45" s="29" t="s">
        <v>102</v>
      </c>
      <c r="B45" s="29" t="s">
        <v>103</v>
      </c>
      <c r="C45" s="30">
        <v>934617.04</v>
      </c>
      <c r="D45" s="30">
        <v>1701207</v>
      </c>
      <c r="E45" s="30">
        <v>1701207</v>
      </c>
      <c r="F45" s="30">
        <v>896265.53</v>
      </c>
      <c r="G45" s="30">
        <v>95.9</v>
      </c>
      <c r="H45" s="30">
        <v>52.68</v>
      </c>
    </row>
    <row r="46" spans="1:8" x14ac:dyDescent="0.25">
      <c r="A46" t="s">
        <v>104</v>
      </c>
      <c r="B46" t="s">
        <v>105</v>
      </c>
      <c r="C46" s="31">
        <v>41168.620000000003</v>
      </c>
      <c r="D46" s="31">
        <v>70400</v>
      </c>
      <c r="E46" s="31">
        <v>70400</v>
      </c>
      <c r="F46" s="31">
        <v>28762.32</v>
      </c>
      <c r="G46" s="31">
        <v>69.86</v>
      </c>
      <c r="H46" s="31">
        <v>40.86</v>
      </c>
    </row>
    <row r="47" spans="1:8" x14ac:dyDescent="0.25">
      <c r="A47" s="29" t="s">
        <v>106</v>
      </c>
      <c r="B47" s="29" t="s">
        <v>107</v>
      </c>
      <c r="C47" s="30">
        <v>35295.629999999997</v>
      </c>
      <c r="D47" s="30">
        <v>60000</v>
      </c>
      <c r="E47" s="30">
        <v>60000</v>
      </c>
      <c r="F47" s="30">
        <v>18697.57</v>
      </c>
      <c r="G47" s="30">
        <v>52.97</v>
      </c>
      <c r="H47" s="30">
        <v>31.16</v>
      </c>
    </row>
    <row r="48" spans="1:8" x14ac:dyDescent="0.25">
      <c r="A48" t="s">
        <v>108</v>
      </c>
      <c r="B48" t="s">
        <v>109</v>
      </c>
      <c r="C48" s="31">
        <v>42561.61</v>
      </c>
      <c r="D48" s="31">
        <v>77513</v>
      </c>
      <c r="E48" s="31">
        <v>77513</v>
      </c>
      <c r="F48" s="31">
        <v>43423.89</v>
      </c>
      <c r="G48" s="31">
        <v>102.03</v>
      </c>
      <c r="H48" s="31">
        <v>56.02</v>
      </c>
    </row>
    <row r="49" spans="1:8" x14ac:dyDescent="0.25">
      <c r="A49" s="29" t="s">
        <v>110</v>
      </c>
      <c r="B49" s="29" t="s">
        <v>109</v>
      </c>
      <c r="C49" s="30">
        <v>42561.61</v>
      </c>
      <c r="D49" s="30">
        <v>77513</v>
      </c>
      <c r="E49" s="30">
        <v>77513</v>
      </c>
      <c r="F49" s="30">
        <v>43423.89</v>
      </c>
      <c r="G49" s="30">
        <v>102.03</v>
      </c>
      <c r="H49" s="30">
        <v>56.02</v>
      </c>
    </row>
    <row r="50" spans="1:8" x14ac:dyDescent="0.25">
      <c r="A50" t="s">
        <v>111</v>
      </c>
      <c r="B50" t="s">
        <v>112</v>
      </c>
      <c r="C50" s="31">
        <v>162208.51999999999</v>
      </c>
      <c r="D50" s="31">
        <v>301322</v>
      </c>
      <c r="E50" s="31">
        <v>301322</v>
      </c>
      <c r="F50" s="31">
        <v>151094.84</v>
      </c>
      <c r="G50" s="31">
        <v>93.15</v>
      </c>
      <c r="H50" s="31">
        <v>50.14</v>
      </c>
    </row>
    <row r="51" spans="1:8" x14ac:dyDescent="0.25">
      <c r="A51" s="29" t="s">
        <v>113</v>
      </c>
      <c r="B51" s="29" t="s">
        <v>114</v>
      </c>
      <c r="C51" s="30">
        <v>162208.51999999999</v>
      </c>
      <c r="D51" s="30">
        <v>301322</v>
      </c>
      <c r="E51" s="30">
        <v>301322</v>
      </c>
      <c r="F51" s="30">
        <v>151094.84</v>
      </c>
      <c r="G51" s="30">
        <v>93.15</v>
      </c>
      <c r="H51" s="30">
        <v>50.14</v>
      </c>
    </row>
    <row r="52" spans="1:8" x14ac:dyDescent="0.25">
      <c r="A52" t="s">
        <v>115</v>
      </c>
      <c r="B52" t="s">
        <v>116</v>
      </c>
      <c r="C52" s="31">
        <v>169852.45</v>
      </c>
      <c r="D52" s="31">
        <v>371786</v>
      </c>
      <c r="E52" s="31">
        <v>371786</v>
      </c>
      <c r="F52" s="31">
        <v>198510.25</v>
      </c>
      <c r="G52" s="31">
        <v>116.87</v>
      </c>
      <c r="H52" s="31">
        <v>53.39</v>
      </c>
    </row>
    <row r="53" spans="1:8" x14ac:dyDescent="0.25">
      <c r="A53" s="29" t="s">
        <v>117</v>
      </c>
      <c r="B53" s="29" t="s">
        <v>118</v>
      </c>
      <c r="C53" s="30">
        <v>26947.360000000001</v>
      </c>
      <c r="D53" s="30">
        <v>50045</v>
      </c>
      <c r="E53" s="30">
        <v>50045</v>
      </c>
      <c r="F53" s="30">
        <v>31758.71</v>
      </c>
      <c r="G53" s="30">
        <v>117.85</v>
      </c>
      <c r="H53" s="30">
        <v>63.46</v>
      </c>
    </row>
    <row r="54" spans="1:8" x14ac:dyDescent="0.25">
      <c r="A54" t="s">
        <v>119</v>
      </c>
      <c r="B54" t="s">
        <v>120</v>
      </c>
      <c r="C54" s="31">
        <v>3205.57</v>
      </c>
      <c r="D54" s="31">
        <v>9065</v>
      </c>
      <c r="E54" s="31">
        <v>9065</v>
      </c>
      <c r="F54" s="31">
        <v>4317.3999999999996</v>
      </c>
      <c r="G54" s="31">
        <v>134.68</v>
      </c>
      <c r="H54" s="31">
        <v>47.63</v>
      </c>
    </row>
    <row r="55" spans="1:8" x14ac:dyDescent="0.25">
      <c r="A55" s="29" t="s">
        <v>121</v>
      </c>
      <c r="B55" s="29" t="s">
        <v>122</v>
      </c>
      <c r="C55" s="30">
        <v>22719.39</v>
      </c>
      <c r="D55" s="30">
        <v>37480</v>
      </c>
      <c r="E55" s="30">
        <v>37480</v>
      </c>
      <c r="F55" s="30">
        <v>23799.91</v>
      </c>
      <c r="G55" s="30">
        <v>104.76</v>
      </c>
      <c r="H55" s="30">
        <v>63.5</v>
      </c>
    </row>
    <row r="56" spans="1:8" x14ac:dyDescent="0.25">
      <c r="A56" t="s">
        <v>123</v>
      </c>
      <c r="B56" t="s">
        <v>124</v>
      </c>
      <c r="C56" s="31">
        <v>345</v>
      </c>
      <c r="D56" s="31">
        <v>2300</v>
      </c>
      <c r="E56" s="31">
        <v>2300</v>
      </c>
      <c r="F56" s="31">
        <v>2477.5</v>
      </c>
      <c r="G56" s="31">
        <v>718.12</v>
      </c>
      <c r="H56" s="31">
        <v>107.72</v>
      </c>
    </row>
    <row r="57" spans="1:8" x14ac:dyDescent="0.25">
      <c r="A57" s="29" t="s">
        <v>125</v>
      </c>
      <c r="B57" s="29" t="s">
        <v>126</v>
      </c>
      <c r="C57" s="30">
        <v>677.4</v>
      </c>
      <c r="D57" s="30">
        <v>1200</v>
      </c>
      <c r="E57" s="30">
        <v>1200</v>
      </c>
      <c r="F57" s="30">
        <v>1163.9000000000001</v>
      </c>
      <c r="G57" s="30">
        <v>171.82</v>
      </c>
      <c r="H57" s="30">
        <v>96.99</v>
      </c>
    </row>
    <row r="58" spans="1:8" x14ac:dyDescent="0.25">
      <c r="A58" t="s">
        <v>127</v>
      </c>
      <c r="B58" t="s">
        <v>128</v>
      </c>
      <c r="C58" s="31">
        <v>101595.16</v>
      </c>
      <c r="D58" s="31">
        <v>230842</v>
      </c>
      <c r="E58" s="31">
        <v>230842</v>
      </c>
      <c r="F58" s="31">
        <v>113246.86</v>
      </c>
      <c r="G58" s="31">
        <v>111.47</v>
      </c>
      <c r="H58" s="31">
        <v>49.06</v>
      </c>
    </row>
    <row r="59" spans="1:8" x14ac:dyDescent="0.25">
      <c r="A59" s="29" t="s">
        <v>129</v>
      </c>
      <c r="B59" s="29" t="s">
        <v>130</v>
      </c>
      <c r="C59" s="30">
        <v>8468.2999999999993</v>
      </c>
      <c r="D59" s="30">
        <v>23942</v>
      </c>
      <c r="E59" s="30">
        <v>23942</v>
      </c>
      <c r="F59" s="30">
        <v>14187.2</v>
      </c>
      <c r="G59" s="30">
        <v>167.53</v>
      </c>
      <c r="H59" s="30">
        <v>59.26</v>
      </c>
    </row>
    <row r="60" spans="1:8" x14ac:dyDescent="0.25">
      <c r="A60" t="s">
        <v>131</v>
      </c>
      <c r="B60" t="s">
        <v>132</v>
      </c>
      <c r="C60" s="31">
        <v>72108.59</v>
      </c>
      <c r="D60" s="31">
        <v>159720</v>
      </c>
      <c r="E60" s="31">
        <v>159720</v>
      </c>
      <c r="F60" s="31">
        <v>82059.53</v>
      </c>
      <c r="G60" s="31">
        <v>113.8</v>
      </c>
      <c r="H60" s="31">
        <v>51.38</v>
      </c>
    </row>
    <row r="61" spans="1:8" x14ac:dyDescent="0.25">
      <c r="A61" s="29" t="s">
        <v>133</v>
      </c>
      <c r="B61" s="29" t="s">
        <v>134</v>
      </c>
      <c r="C61" s="30">
        <v>17385.849999999999</v>
      </c>
      <c r="D61" s="30">
        <v>36560</v>
      </c>
      <c r="E61" s="30">
        <v>36560</v>
      </c>
      <c r="F61" s="30">
        <v>12627.17</v>
      </c>
      <c r="G61" s="30">
        <v>72.63</v>
      </c>
      <c r="H61" s="30">
        <v>34.54</v>
      </c>
    </row>
    <row r="62" spans="1:8" x14ac:dyDescent="0.25">
      <c r="A62" t="s">
        <v>135</v>
      </c>
      <c r="B62" t="s">
        <v>136</v>
      </c>
      <c r="C62" s="31">
        <v>3069.1</v>
      </c>
      <c r="D62" s="31">
        <v>4000</v>
      </c>
      <c r="E62" s="31">
        <v>4000</v>
      </c>
      <c r="F62" s="31">
        <v>3155.65</v>
      </c>
      <c r="G62" s="31">
        <v>102.82</v>
      </c>
      <c r="H62" s="31">
        <v>78.89</v>
      </c>
    </row>
    <row r="63" spans="1:8" x14ac:dyDescent="0.25">
      <c r="A63" s="29" t="s">
        <v>137</v>
      </c>
      <c r="B63" s="29" t="s">
        <v>138</v>
      </c>
      <c r="C63" s="30">
        <v>529.33000000000004</v>
      </c>
      <c r="D63" s="30">
        <v>4920</v>
      </c>
      <c r="E63" s="30">
        <v>4920</v>
      </c>
      <c r="F63" s="30">
        <v>1058.98</v>
      </c>
      <c r="G63" s="30">
        <v>200.06</v>
      </c>
      <c r="H63" s="30">
        <v>21.52</v>
      </c>
    </row>
    <row r="64" spans="1:8" x14ac:dyDescent="0.25">
      <c r="A64" t="s">
        <v>139</v>
      </c>
      <c r="B64" t="s">
        <v>140</v>
      </c>
      <c r="C64" s="31">
        <v>33.99</v>
      </c>
      <c r="D64" s="31">
        <v>1700</v>
      </c>
      <c r="E64" s="31">
        <v>1700</v>
      </c>
      <c r="F64" s="31">
        <v>158.33000000000001</v>
      </c>
      <c r="G64" s="31">
        <v>465.81</v>
      </c>
      <c r="H64" s="31">
        <v>9.31</v>
      </c>
    </row>
    <row r="65" spans="1:8" x14ac:dyDescent="0.25">
      <c r="A65" s="29" t="s">
        <v>141</v>
      </c>
      <c r="B65" s="29" t="s">
        <v>142</v>
      </c>
      <c r="C65" s="30">
        <v>32988.68</v>
      </c>
      <c r="D65" s="30">
        <v>76469</v>
      </c>
      <c r="E65" s="30">
        <v>76469</v>
      </c>
      <c r="F65" s="30">
        <v>46190.8</v>
      </c>
      <c r="G65" s="30">
        <v>140.02000000000001</v>
      </c>
      <c r="H65" s="30">
        <v>60.4</v>
      </c>
    </row>
    <row r="66" spans="1:8" x14ac:dyDescent="0.25">
      <c r="A66" t="s">
        <v>143</v>
      </c>
      <c r="B66" t="s">
        <v>144</v>
      </c>
      <c r="C66" s="31">
        <v>9225.35</v>
      </c>
      <c r="D66" s="31">
        <v>19120</v>
      </c>
      <c r="E66" s="31">
        <v>19120</v>
      </c>
      <c r="F66" s="31">
        <v>24567.24</v>
      </c>
      <c r="G66" s="31">
        <v>266.3</v>
      </c>
      <c r="H66" s="31">
        <v>128.49</v>
      </c>
    </row>
    <row r="67" spans="1:8" x14ac:dyDescent="0.25">
      <c r="A67" s="29" t="s">
        <v>145</v>
      </c>
      <c r="B67" s="29" t="s">
        <v>146</v>
      </c>
      <c r="C67" s="30">
        <v>6600.65</v>
      </c>
      <c r="D67" s="30">
        <v>19769</v>
      </c>
      <c r="E67" s="30">
        <v>19769</v>
      </c>
      <c r="F67" s="30">
        <v>3659.61</v>
      </c>
      <c r="G67" s="30">
        <v>55.44</v>
      </c>
      <c r="H67" s="30">
        <v>18.510000000000002</v>
      </c>
    </row>
    <row r="68" spans="1:8" x14ac:dyDescent="0.25">
      <c r="A68" t="s">
        <v>147</v>
      </c>
      <c r="B68" t="s">
        <v>148</v>
      </c>
      <c r="C68" s="31">
        <v>63.72</v>
      </c>
      <c r="D68" s="31">
        <v>120</v>
      </c>
      <c r="E68" s="31">
        <v>120</v>
      </c>
      <c r="F68" s="31">
        <v>63.72</v>
      </c>
      <c r="G68" s="31">
        <v>100</v>
      </c>
      <c r="H68" s="31">
        <v>53.1</v>
      </c>
    </row>
    <row r="69" spans="1:8" x14ac:dyDescent="0.25">
      <c r="A69" s="29" t="s">
        <v>149</v>
      </c>
      <c r="B69" s="29" t="s">
        <v>150</v>
      </c>
      <c r="C69" s="30">
        <v>4157.96</v>
      </c>
      <c r="D69" s="30">
        <v>8500</v>
      </c>
      <c r="E69" s="30">
        <v>8500</v>
      </c>
      <c r="F69" s="30">
        <v>4693.6099999999997</v>
      </c>
      <c r="G69" s="30">
        <v>112.88</v>
      </c>
      <c r="H69" s="30">
        <v>55.22</v>
      </c>
    </row>
    <row r="70" spans="1:8" x14ac:dyDescent="0.25">
      <c r="A70" t="s">
        <v>151</v>
      </c>
      <c r="B70" t="s">
        <v>152</v>
      </c>
      <c r="C70" s="31">
        <v>1319.3</v>
      </c>
      <c r="D70" s="31">
        <v>2500</v>
      </c>
      <c r="E70" s="31">
        <v>2500</v>
      </c>
      <c r="F70" s="31">
        <v>1137.6400000000001</v>
      </c>
      <c r="G70" s="31">
        <v>86.23</v>
      </c>
      <c r="H70" s="31">
        <v>45.51</v>
      </c>
    </row>
    <row r="71" spans="1:8" x14ac:dyDescent="0.25">
      <c r="A71" s="29" t="s">
        <v>153</v>
      </c>
      <c r="B71" s="29" t="s">
        <v>154</v>
      </c>
      <c r="C71" s="30">
        <v>550.70000000000005</v>
      </c>
      <c r="D71" s="30">
        <v>4260</v>
      </c>
      <c r="E71" s="30">
        <v>4260</v>
      </c>
      <c r="F71" s="30">
        <v>3533.2</v>
      </c>
      <c r="G71" s="30">
        <v>641.58000000000004</v>
      </c>
      <c r="H71" s="30">
        <v>82.94</v>
      </c>
    </row>
    <row r="72" spans="1:8" x14ac:dyDescent="0.25">
      <c r="A72" t="s">
        <v>155</v>
      </c>
      <c r="B72" t="s">
        <v>156</v>
      </c>
      <c r="C72" s="31">
        <v>940.42</v>
      </c>
      <c r="D72" s="31">
        <v>2100</v>
      </c>
      <c r="E72" s="31">
        <v>2100</v>
      </c>
      <c r="F72" s="31">
        <v>746.51</v>
      </c>
      <c r="G72" s="31">
        <v>79.38</v>
      </c>
      <c r="H72" s="31">
        <v>35.549999999999997</v>
      </c>
    </row>
    <row r="73" spans="1:8" x14ac:dyDescent="0.25">
      <c r="A73" s="29" t="s">
        <v>157</v>
      </c>
      <c r="B73" s="29" t="s">
        <v>158</v>
      </c>
      <c r="C73" s="30">
        <v>1042.08</v>
      </c>
      <c r="D73" s="30">
        <v>2100</v>
      </c>
      <c r="E73" s="30">
        <v>2100</v>
      </c>
      <c r="F73" s="30">
        <v>989.5</v>
      </c>
      <c r="G73" s="30">
        <v>94.95</v>
      </c>
      <c r="H73" s="30">
        <v>47.12</v>
      </c>
    </row>
    <row r="74" spans="1:8" x14ac:dyDescent="0.25">
      <c r="A74" t="s">
        <v>159</v>
      </c>
      <c r="B74" t="s">
        <v>160</v>
      </c>
      <c r="C74" s="31">
        <v>9088.5</v>
      </c>
      <c r="D74" s="31">
        <v>18000</v>
      </c>
      <c r="E74" s="31">
        <v>18000</v>
      </c>
      <c r="F74" s="31">
        <v>6799.77</v>
      </c>
      <c r="G74" s="31">
        <v>74.819999999999993</v>
      </c>
      <c r="H74" s="31">
        <v>37.78</v>
      </c>
    </row>
    <row r="75" spans="1:8" x14ac:dyDescent="0.25">
      <c r="A75" s="29" t="s">
        <v>161</v>
      </c>
      <c r="B75" s="29" t="s">
        <v>162</v>
      </c>
      <c r="C75" s="30">
        <v>8321.25</v>
      </c>
      <c r="D75" s="30">
        <v>14430</v>
      </c>
      <c r="E75" s="30">
        <v>14430</v>
      </c>
      <c r="F75" s="30">
        <v>7313.88</v>
      </c>
      <c r="G75" s="30">
        <v>87.89</v>
      </c>
      <c r="H75" s="30">
        <v>50.69</v>
      </c>
    </row>
    <row r="76" spans="1:8" x14ac:dyDescent="0.25">
      <c r="A76" t="s">
        <v>163</v>
      </c>
      <c r="B76" t="s">
        <v>164</v>
      </c>
      <c r="C76" s="31">
        <v>80</v>
      </c>
      <c r="D76" s="31">
        <v>180</v>
      </c>
      <c r="E76" s="31">
        <v>180</v>
      </c>
      <c r="F76" s="31">
        <v>143</v>
      </c>
      <c r="G76" s="31">
        <v>178.75</v>
      </c>
      <c r="H76" s="31">
        <v>79.44</v>
      </c>
    </row>
    <row r="77" spans="1:8" x14ac:dyDescent="0.25">
      <c r="A77" s="29" t="s">
        <v>165</v>
      </c>
      <c r="B77" s="29" t="s">
        <v>166</v>
      </c>
      <c r="C77" s="30">
        <v>435.16</v>
      </c>
      <c r="D77" s="30">
        <v>1100</v>
      </c>
      <c r="E77" s="30">
        <v>1100</v>
      </c>
      <c r="F77" s="30"/>
      <c r="G77" s="30"/>
      <c r="H77" s="30"/>
    </row>
    <row r="78" spans="1:8" x14ac:dyDescent="0.25">
      <c r="A78" t="s">
        <v>167</v>
      </c>
      <c r="B78" t="s">
        <v>168</v>
      </c>
      <c r="C78" s="31">
        <v>150</v>
      </c>
      <c r="D78" s="31">
        <v>400</v>
      </c>
      <c r="E78" s="31">
        <v>400</v>
      </c>
      <c r="F78" s="31">
        <v>165</v>
      </c>
      <c r="G78" s="31">
        <v>110</v>
      </c>
      <c r="H78" s="31">
        <v>41.25</v>
      </c>
    </row>
    <row r="79" spans="1:8" x14ac:dyDescent="0.25">
      <c r="A79" s="29" t="s">
        <v>169</v>
      </c>
      <c r="B79" s="29" t="s">
        <v>170</v>
      </c>
      <c r="C79" s="30">
        <v>182</v>
      </c>
      <c r="D79" s="30">
        <v>700</v>
      </c>
      <c r="E79" s="30">
        <v>700</v>
      </c>
      <c r="F79" s="30">
        <v>52</v>
      </c>
      <c r="G79" s="30">
        <v>28.57</v>
      </c>
      <c r="H79" s="30">
        <v>7.43</v>
      </c>
    </row>
    <row r="80" spans="1:8" x14ac:dyDescent="0.25">
      <c r="A80" t="s">
        <v>171</v>
      </c>
      <c r="B80" t="s">
        <v>162</v>
      </c>
      <c r="C80" s="31">
        <v>7474.09</v>
      </c>
      <c r="D80" s="31">
        <v>12050</v>
      </c>
      <c r="E80" s="31">
        <v>12050</v>
      </c>
      <c r="F80" s="31">
        <v>6953.88</v>
      </c>
      <c r="G80" s="31">
        <v>93.04</v>
      </c>
      <c r="H80" s="31">
        <v>57.71</v>
      </c>
    </row>
    <row r="81" spans="1:8" x14ac:dyDescent="0.25">
      <c r="A81" s="29" t="s">
        <v>172</v>
      </c>
      <c r="B81" s="29" t="s">
        <v>173</v>
      </c>
      <c r="C81" s="30">
        <v>134.6</v>
      </c>
      <c r="D81" s="30">
        <v>360</v>
      </c>
      <c r="E81" s="30">
        <v>360</v>
      </c>
      <c r="F81" s="30">
        <v>1.73</v>
      </c>
      <c r="G81" s="30">
        <v>1.29</v>
      </c>
      <c r="H81" s="30">
        <v>0.48</v>
      </c>
    </row>
    <row r="82" spans="1:8" x14ac:dyDescent="0.25">
      <c r="A82" t="s">
        <v>174</v>
      </c>
      <c r="B82" t="s">
        <v>175</v>
      </c>
      <c r="C82" s="31">
        <v>134.6</v>
      </c>
      <c r="D82" s="31">
        <v>360</v>
      </c>
      <c r="E82" s="31">
        <v>360</v>
      </c>
      <c r="F82" s="31">
        <v>1.73</v>
      </c>
      <c r="G82" s="31">
        <v>1.29</v>
      </c>
      <c r="H82" s="31">
        <v>0.48</v>
      </c>
    </row>
    <row r="83" spans="1:8" x14ac:dyDescent="0.25">
      <c r="A83" s="29" t="s">
        <v>176</v>
      </c>
      <c r="B83" s="29" t="s">
        <v>177</v>
      </c>
      <c r="C83" s="30">
        <v>134.6</v>
      </c>
      <c r="D83" s="30">
        <v>200</v>
      </c>
      <c r="E83" s="30">
        <v>200</v>
      </c>
      <c r="F83" s="30"/>
      <c r="G83" s="30"/>
      <c r="H83" s="30"/>
    </row>
    <row r="84" spans="1:8" x14ac:dyDescent="0.25">
      <c r="A84" t="s">
        <v>178</v>
      </c>
      <c r="B84" t="s">
        <v>179</v>
      </c>
      <c r="C84" s="31"/>
      <c r="D84" s="31">
        <v>160</v>
      </c>
      <c r="E84" s="31">
        <v>160</v>
      </c>
      <c r="F84" s="31">
        <v>1.73</v>
      </c>
      <c r="G84" s="31"/>
      <c r="H84" s="31">
        <v>1.08</v>
      </c>
    </row>
    <row r="85" spans="1:8" x14ac:dyDescent="0.25">
      <c r="A85" s="29" t="s">
        <v>180</v>
      </c>
      <c r="B85" s="29" t="s">
        <v>181</v>
      </c>
      <c r="C85" s="30"/>
      <c r="D85" s="30">
        <v>60054</v>
      </c>
      <c r="E85" s="30">
        <v>60054</v>
      </c>
      <c r="F85" s="30"/>
      <c r="G85" s="30"/>
      <c r="H85" s="30"/>
    </row>
    <row r="86" spans="1:8" x14ac:dyDescent="0.25">
      <c r="A86" t="s">
        <v>182</v>
      </c>
      <c r="B86" t="s">
        <v>183</v>
      </c>
      <c r="C86" s="31"/>
      <c r="D86" s="31">
        <v>60054</v>
      </c>
      <c r="E86" s="31">
        <v>60054</v>
      </c>
      <c r="F86" s="31"/>
      <c r="G86" s="31"/>
      <c r="H86" s="31"/>
    </row>
    <row r="87" spans="1:8" x14ac:dyDescent="0.25">
      <c r="A87" s="29" t="s">
        <v>184</v>
      </c>
      <c r="B87" s="29" t="s">
        <v>185</v>
      </c>
      <c r="C87" s="30"/>
      <c r="D87" s="30">
        <v>60054</v>
      </c>
      <c r="E87" s="30">
        <v>60054</v>
      </c>
      <c r="F87" s="30"/>
      <c r="G87" s="30"/>
      <c r="H87" s="30"/>
    </row>
    <row r="88" spans="1:8" x14ac:dyDescent="0.25">
      <c r="A88" t="s">
        <v>186</v>
      </c>
      <c r="B88" t="s">
        <v>187</v>
      </c>
      <c r="C88" s="31"/>
      <c r="D88" s="31">
        <v>1200</v>
      </c>
      <c r="E88" s="31">
        <v>1200</v>
      </c>
      <c r="F88" s="31"/>
      <c r="G88" s="31"/>
      <c r="H88" s="31"/>
    </row>
    <row r="89" spans="1:8" x14ac:dyDescent="0.25">
      <c r="A89" s="29" t="s">
        <v>188</v>
      </c>
      <c r="B89" s="29" t="s">
        <v>69</v>
      </c>
      <c r="C89" s="30"/>
      <c r="D89" s="30">
        <v>1200</v>
      </c>
      <c r="E89" s="30">
        <v>1200</v>
      </c>
      <c r="F89" s="30"/>
      <c r="G89" s="30"/>
      <c r="H89" s="30"/>
    </row>
    <row r="90" spans="1:8" x14ac:dyDescent="0.25">
      <c r="A90" t="s">
        <v>189</v>
      </c>
      <c r="B90" t="s">
        <v>190</v>
      </c>
      <c r="C90" s="31"/>
      <c r="D90" s="31">
        <v>1200</v>
      </c>
      <c r="E90" s="31">
        <v>1200</v>
      </c>
      <c r="F90" s="31"/>
      <c r="G90" s="31"/>
      <c r="H90" s="31"/>
    </row>
    <row r="91" spans="1:8" x14ac:dyDescent="0.25">
      <c r="A91" s="29" t="s">
        <v>191</v>
      </c>
      <c r="B91" s="29" t="s">
        <v>192</v>
      </c>
      <c r="C91" s="30">
        <v>4946.5</v>
      </c>
      <c r="D91" s="30">
        <v>19365</v>
      </c>
      <c r="E91" s="30">
        <v>19365</v>
      </c>
      <c r="F91" s="30">
        <v>14854.02</v>
      </c>
      <c r="G91" s="30">
        <v>300.29000000000002</v>
      </c>
      <c r="H91" s="30">
        <v>76.709999999999994</v>
      </c>
    </row>
    <row r="92" spans="1:8" x14ac:dyDescent="0.25">
      <c r="A92" t="s">
        <v>193</v>
      </c>
      <c r="B92" t="s">
        <v>194</v>
      </c>
      <c r="C92" s="31">
        <v>4946.5</v>
      </c>
      <c r="D92" s="31">
        <v>19365</v>
      </c>
      <c r="E92" s="31">
        <v>19365</v>
      </c>
      <c r="F92" s="31">
        <v>14854.02</v>
      </c>
      <c r="G92" s="31">
        <v>300.29000000000002</v>
      </c>
      <c r="H92" s="31">
        <v>76.709999999999994</v>
      </c>
    </row>
    <row r="93" spans="1:8" x14ac:dyDescent="0.25">
      <c r="A93" s="29" t="s">
        <v>195</v>
      </c>
      <c r="B93" s="29" t="s">
        <v>196</v>
      </c>
      <c r="C93" s="30">
        <v>4419.34</v>
      </c>
      <c r="D93" s="30">
        <v>7800</v>
      </c>
      <c r="E93" s="30">
        <v>7800</v>
      </c>
      <c r="F93" s="30">
        <v>14766.07</v>
      </c>
      <c r="G93" s="30">
        <v>334.12</v>
      </c>
      <c r="H93" s="30">
        <v>189.31</v>
      </c>
    </row>
    <row r="94" spans="1:8" x14ac:dyDescent="0.25">
      <c r="A94" t="s">
        <v>197</v>
      </c>
      <c r="B94" t="s">
        <v>198</v>
      </c>
      <c r="C94" s="31">
        <v>472.5</v>
      </c>
      <c r="D94" s="31">
        <v>3200</v>
      </c>
      <c r="E94" s="31">
        <v>3200</v>
      </c>
      <c r="F94" s="31">
        <v>175</v>
      </c>
      <c r="G94" s="31">
        <v>37.04</v>
      </c>
      <c r="H94" s="31">
        <v>5.47</v>
      </c>
    </row>
    <row r="95" spans="1:8" x14ac:dyDescent="0.25">
      <c r="A95" s="29" t="s">
        <v>199</v>
      </c>
      <c r="B95" s="29" t="s">
        <v>200</v>
      </c>
      <c r="C95" s="30">
        <v>3349.35</v>
      </c>
      <c r="D95" s="30"/>
      <c r="E95" s="30"/>
      <c r="F95" s="30"/>
      <c r="G95" s="30"/>
      <c r="H95" s="30"/>
    </row>
    <row r="96" spans="1:8" x14ac:dyDescent="0.25">
      <c r="A96" t="s">
        <v>201</v>
      </c>
      <c r="B96" t="s">
        <v>202</v>
      </c>
      <c r="C96" s="31"/>
      <c r="D96" s="31">
        <v>500</v>
      </c>
      <c r="E96" s="31">
        <v>500</v>
      </c>
      <c r="F96" s="31"/>
      <c r="G96" s="31"/>
      <c r="H96" s="31"/>
    </row>
    <row r="97" spans="1:8" x14ac:dyDescent="0.25">
      <c r="A97" s="29" t="s">
        <v>203</v>
      </c>
      <c r="B97" s="29" t="s">
        <v>204</v>
      </c>
      <c r="C97" s="30">
        <v>597.49</v>
      </c>
      <c r="D97" s="30">
        <v>4100</v>
      </c>
      <c r="E97" s="30">
        <v>4100</v>
      </c>
      <c r="F97" s="30">
        <v>14591.07</v>
      </c>
      <c r="G97" s="30">
        <v>999.99</v>
      </c>
      <c r="H97" s="30">
        <v>355.88</v>
      </c>
    </row>
    <row r="98" spans="1:8" x14ac:dyDescent="0.25">
      <c r="A98" t="s">
        <v>205</v>
      </c>
      <c r="B98" t="s">
        <v>206</v>
      </c>
      <c r="C98" s="31">
        <v>527.16</v>
      </c>
      <c r="D98" s="31">
        <v>11565</v>
      </c>
      <c r="E98" s="31">
        <v>11565</v>
      </c>
      <c r="F98" s="31">
        <v>87.95</v>
      </c>
      <c r="G98" s="31">
        <v>16.68</v>
      </c>
      <c r="H98" s="31">
        <v>0.76</v>
      </c>
    </row>
    <row r="99" spans="1:8" x14ac:dyDescent="0.25">
      <c r="A99" s="29" t="s">
        <v>207</v>
      </c>
      <c r="B99" s="29" t="s">
        <v>208</v>
      </c>
      <c r="C99" s="30">
        <v>527.16</v>
      </c>
      <c r="D99" s="30">
        <v>11565</v>
      </c>
      <c r="E99" s="30">
        <v>11565</v>
      </c>
      <c r="F99" s="30">
        <v>87.95</v>
      </c>
      <c r="G99" s="30">
        <v>16.68</v>
      </c>
      <c r="H99" s="30">
        <v>0.76</v>
      </c>
    </row>
    <row r="100" spans="1:8" x14ac:dyDescent="0.25">
      <c r="A100" s="32"/>
      <c r="B100" s="32"/>
      <c r="C100" s="32"/>
      <c r="D100" s="32"/>
      <c r="E100" s="32"/>
      <c r="F100" s="32"/>
      <c r="G100" s="32"/>
      <c r="H100" s="32"/>
    </row>
  </sheetData>
  <mergeCells count="5">
    <mergeCell ref="A7:H7"/>
    <mergeCell ref="A5:H5"/>
    <mergeCell ref="A1:K1"/>
    <mergeCell ref="A2:K2"/>
    <mergeCell ref="A3:K3"/>
  </mergeCells>
  <pageMargins left="0.7" right="0.7" top="0.54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7"/>
  <sheetViews>
    <sheetView workbookViewId="0">
      <selection activeCell="A49" sqref="A49:H117"/>
    </sheetView>
  </sheetViews>
  <sheetFormatPr defaultRowHeight="15" x14ac:dyDescent="0.25"/>
  <cols>
    <col min="1" max="1" width="12" bestFit="1" customWidth="1"/>
    <col min="2" max="2" width="104.42578125" bestFit="1" customWidth="1"/>
    <col min="3" max="8" width="15.7109375" customWidth="1"/>
  </cols>
  <sheetData>
    <row r="1" spans="1:11" x14ac:dyDescent="0.25">
      <c r="A1" s="59" t="s">
        <v>33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x14ac:dyDescent="0.25">
      <c r="A2" s="59" t="s">
        <v>34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x14ac:dyDescent="0.25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8" x14ac:dyDescent="0.25">
      <c r="A4" s="2"/>
      <c r="B4" s="2"/>
      <c r="C4" s="2"/>
      <c r="D4" s="2"/>
      <c r="E4" s="3"/>
      <c r="F4" s="3"/>
      <c r="G4" s="3"/>
    </row>
    <row r="5" spans="1:11" ht="15.75" x14ac:dyDescent="0.25">
      <c r="A5" s="60" t="s">
        <v>9</v>
      </c>
      <c r="B5" s="60"/>
      <c r="C5" s="60"/>
      <c r="D5" s="60"/>
      <c r="E5" s="60"/>
      <c r="F5" s="60"/>
      <c r="G5" s="60"/>
    </row>
    <row r="7" spans="1:11" ht="30" x14ac:dyDescent="0.25">
      <c r="A7" s="33" t="s">
        <v>39</v>
      </c>
      <c r="B7" s="28" t="s">
        <v>209</v>
      </c>
      <c r="C7" s="58" t="s">
        <v>295</v>
      </c>
      <c r="D7" s="35" t="s">
        <v>88</v>
      </c>
      <c r="E7" s="28" t="s">
        <v>89</v>
      </c>
      <c r="F7" s="58" t="s">
        <v>296</v>
      </c>
      <c r="G7" s="28" t="s">
        <v>5</v>
      </c>
      <c r="H7" s="28" t="s">
        <v>5</v>
      </c>
    </row>
    <row r="8" spans="1:11" x14ac:dyDescent="0.25">
      <c r="A8" s="36">
        <v>1</v>
      </c>
      <c r="B8" s="36">
        <v>2</v>
      </c>
      <c r="C8" s="37">
        <v>3</v>
      </c>
      <c r="D8" s="38">
        <v>4</v>
      </c>
      <c r="E8" s="37">
        <v>5</v>
      </c>
      <c r="F8" s="37">
        <v>6</v>
      </c>
      <c r="G8" s="37" t="s">
        <v>91</v>
      </c>
      <c r="H8" s="37" t="s">
        <v>95</v>
      </c>
    </row>
    <row r="9" spans="1:11" x14ac:dyDescent="0.25">
      <c r="A9" s="39" t="s">
        <v>29</v>
      </c>
      <c r="B9" s="39"/>
      <c r="C9" s="40">
        <v>1285734.77</v>
      </c>
      <c r="D9" s="40">
        <v>2663207</v>
      </c>
      <c r="E9" s="40">
        <v>2663207</v>
      </c>
      <c r="F9" s="40">
        <v>1350318.06</v>
      </c>
      <c r="G9" s="40">
        <v>105.02</v>
      </c>
      <c r="H9" s="40">
        <v>50.7</v>
      </c>
    </row>
    <row r="10" spans="1:11" x14ac:dyDescent="0.25">
      <c r="A10" t="s">
        <v>211</v>
      </c>
      <c r="B10" t="s">
        <v>212</v>
      </c>
      <c r="C10" s="31">
        <v>53322.81</v>
      </c>
      <c r="D10" s="31">
        <v>150442</v>
      </c>
      <c r="E10" s="31">
        <v>150442</v>
      </c>
      <c r="F10" s="31">
        <v>63181.53</v>
      </c>
      <c r="G10" s="31">
        <v>118.49</v>
      </c>
      <c r="H10" s="31">
        <v>42</v>
      </c>
    </row>
    <row r="11" spans="1:11" x14ac:dyDescent="0.25">
      <c r="A11" s="29" t="s">
        <v>213</v>
      </c>
      <c r="B11" s="29" t="s">
        <v>212</v>
      </c>
      <c r="C11" s="30">
        <v>53322.81</v>
      </c>
      <c r="D11" s="30">
        <v>150442</v>
      </c>
      <c r="E11" s="30">
        <v>150442</v>
      </c>
      <c r="F11" s="30">
        <v>63181.53</v>
      </c>
      <c r="G11" s="30">
        <v>118.49</v>
      </c>
      <c r="H11" s="30">
        <v>42</v>
      </c>
    </row>
    <row r="12" spans="1:11" x14ac:dyDescent="0.25">
      <c r="A12" t="s">
        <v>40</v>
      </c>
      <c r="B12" t="s">
        <v>41</v>
      </c>
      <c r="C12" s="31">
        <v>53322.81</v>
      </c>
      <c r="D12" s="31">
        <v>150442</v>
      </c>
      <c r="E12" s="31">
        <v>150442</v>
      </c>
      <c r="F12" s="31">
        <v>63181.53</v>
      </c>
      <c r="G12" s="31">
        <v>118.49</v>
      </c>
      <c r="H12" s="31">
        <v>42</v>
      </c>
    </row>
    <row r="13" spans="1:11" x14ac:dyDescent="0.25">
      <c r="A13" s="29" t="s">
        <v>72</v>
      </c>
      <c r="B13" s="29" t="s">
        <v>73</v>
      </c>
      <c r="C13" s="30">
        <v>53322.81</v>
      </c>
      <c r="D13" s="30">
        <v>150442</v>
      </c>
      <c r="E13" s="30">
        <v>150442</v>
      </c>
      <c r="F13" s="30">
        <v>63181.53</v>
      </c>
      <c r="G13" s="30">
        <v>118.49</v>
      </c>
      <c r="H13" s="30">
        <v>42</v>
      </c>
    </row>
    <row r="14" spans="1:11" x14ac:dyDescent="0.25">
      <c r="A14" t="s">
        <v>96</v>
      </c>
      <c r="B14" t="s">
        <v>214</v>
      </c>
      <c r="C14" s="31">
        <v>2751</v>
      </c>
      <c r="D14" s="31">
        <v>5700</v>
      </c>
      <c r="E14" s="31">
        <v>5700</v>
      </c>
      <c r="F14" s="31">
        <v>1612</v>
      </c>
      <c r="G14" s="31">
        <v>58.6</v>
      </c>
      <c r="H14" s="31">
        <v>28.28</v>
      </c>
    </row>
    <row r="15" spans="1:11" x14ac:dyDescent="0.25">
      <c r="A15" s="29" t="s">
        <v>98</v>
      </c>
      <c r="B15" s="29" t="s">
        <v>215</v>
      </c>
      <c r="C15" s="30">
        <v>2751</v>
      </c>
      <c r="D15" s="30">
        <v>5700</v>
      </c>
      <c r="E15" s="30">
        <v>5700</v>
      </c>
      <c r="F15" s="30">
        <v>1612</v>
      </c>
      <c r="G15" s="30">
        <v>58.6</v>
      </c>
      <c r="H15" s="30">
        <v>28.28</v>
      </c>
    </row>
    <row r="16" spans="1:11" x14ac:dyDescent="0.25">
      <c r="A16" t="s">
        <v>40</v>
      </c>
      <c r="B16" t="s">
        <v>41</v>
      </c>
      <c r="C16" s="31">
        <v>2751</v>
      </c>
      <c r="D16" s="31">
        <v>5700</v>
      </c>
      <c r="E16" s="31">
        <v>5700</v>
      </c>
      <c r="F16" s="31">
        <v>1612</v>
      </c>
      <c r="G16" s="31">
        <v>58.6</v>
      </c>
      <c r="H16" s="31">
        <v>28.28</v>
      </c>
    </row>
    <row r="17" spans="1:8" x14ac:dyDescent="0.25">
      <c r="A17" s="29" t="s">
        <v>58</v>
      </c>
      <c r="B17" s="29" t="s">
        <v>59</v>
      </c>
      <c r="C17" s="30">
        <v>2751</v>
      </c>
      <c r="D17" s="30">
        <v>5000</v>
      </c>
      <c r="E17" s="30">
        <v>5000</v>
      </c>
      <c r="F17" s="30">
        <v>1612</v>
      </c>
      <c r="G17" s="30">
        <v>58.6</v>
      </c>
      <c r="H17" s="30">
        <v>32.24</v>
      </c>
    </row>
    <row r="18" spans="1:8" x14ac:dyDescent="0.25">
      <c r="A18" t="s">
        <v>80</v>
      </c>
      <c r="B18" t="s">
        <v>81</v>
      </c>
      <c r="C18" s="31"/>
      <c r="D18" s="31">
        <v>700</v>
      </c>
      <c r="E18" s="31">
        <v>700</v>
      </c>
      <c r="F18" s="31"/>
      <c r="G18" s="31"/>
      <c r="H18" s="31"/>
    </row>
    <row r="19" spans="1:8" x14ac:dyDescent="0.25">
      <c r="A19" s="29" t="s">
        <v>191</v>
      </c>
      <c r="B19" s="29" t="s">
        <v>216</v>
      </c>
      <c r="C19" s="30">
        <v>146379.29999999999</v>
      </c>
      <c r="D19" s="30">
        <v>244339</v>
      </c>
      <c r="E19" s="30">
        <v>244339</v>
      </c>
      <c r="F19" s="30">
        <v>131892.88</v>
      </c>
      <c r="G19" s="30">
        <v>90.1</v>
      </c>
      <c r="H19" s="30">
        <v>53.98</v>
      </c>
    </row>
    <row r="20" spans="1:8" x14ac:dyDescent="0.25">
      <c r="A20" t="s">
        <v>217</v>
      </c>
      <c r="B20" t="s">
        <v>218</v>
      </c>
      <c r="C20" s="31">
        <v>58524.72</v>
      </c>
      <c r="D20" s="31">
        <v>102339</v>
      </c>
      <c r="E20" s="31">
        <v>102339</v>
      </c>
      <c r="F20" s="31">
        <v>55083.44</v>
      </c>
      <c r="G20" s="31">
        <v>94.12</v>
      </c>
      <c r="H20" s="31">
        <v>53.82</v>
      </c>
    </row>
    <row r="21" spans="1:8" x14ac:dyDescent="0.25">
      <c r="A21" s="29" t="s">
        <v>40</v>
      </c>
      <c r="B21" s="29" t="s">
        <v>41</v>
      </c>
      <c r="C21" s="30">
        <v>58524.72</v>
      </c>
      <c r="D21" s="30">
        <v>102339</v>
      </c>
      <c r="E21" s="30">
        <v>102339</v>
      </c>
      <c r="F21" s="30">
        <v>55083.44</v>
      </c>
      <c r="G21" s="30">
        <v>94.12</v>
      </c>
      <c r="H21" s="30">
        <v>53.82</v>
      </c>
    </row>
    <row r="22" spans="1:8" x14ac:dyDescent="0.25">
      <c r="A22" t="s">
        <v>72</v>
      </c>
      <c r="B22" t="s">
        <v>73</v>
      </c>
      <c r="C22" s="31">
        <v>58524.72</v>
      </c>
      <c r="D22" s="31">
        <v>102339</v>
      </c>
      <c r="E22" s="31">
        <v>102339</v>
      </c>
      <c r="F22" s="31">
        <v>55083.44</v>
      </c>
      <c r="G22" s="31">
        <v>94.12</v>
      </c>
      <c r="H22" s="31">
        <v>53.82</v>
      </c>
    </row>
    <row r="23" spans="1:8" x14ac:dyDescent="0.25">
      <c r="A23" s="29" t="s">
        <v>219</v>
      </c>
      <c r="B23" s="29" t="s">
        <v>220</v>
      </c>
      <c r="C23" s="30">
        <v>87854.58</v>
      </c>
      <c r="D23" s="30">
        <v>142000</v>
      </c>
      <c r="E23" s="30">
        <v>142000</v>
      </c>
      <c r="F23" s="30">
        <v>76809.440000000002</v>
      </c>
      <c r="G23" s="30">
        <v>87.43</v>
      </c>
      <c r="H23" s="30">
        <v>54.09</v>
      </c>
    </row>
    <row r="24" spans="1:8" x14ac:dyDescent="0.25">
      <c r="A24" t="s">
        <v>40</v>
      </c>
      <c r="B24" t="s">
        <v>41</v>
      </c>
      <c r="C24" s="31">
        <v>87854.58</v>
      </c>
      <c r="D24" s="31">
        <v>142000</v>
      </c>
      <c r="E24" s="31">
        <v>142000</v>
      </c>
      <c r="F24" s="31">
        <v>76809.440000000002</v>
      </c>
      <c r="G24" s="31">
        <v>87.43</v>
      </c>
      <c r="H24" s="31">
        <v>54.09</v>
      </c>
    </row>
    <row r="25" spans="1:8" x14ac:dyDescent="0.25">
      <c r="A25" s="29" t="s">
        <v>52</v>
      </c>
      <c r="B25" s="29" t="s">
        <v>53</v>
      </c>
      <c r="C25" s="30">
        <v>87854.58</v>
      </c>
      <c r="D25" s="30">
        <v>142000</v>
      </c>
      <c r="E25" s="30">
        <v>142000</v>
      </c>
      <c r="F25" s="30">
        <v>76809.440000000002</v>
      </c>
      <c r="G25" s="30">
        <v>87.43</v>
      </c>
      <c r="H25" s="30">
        <v>54.09</v>
      </c>
    </row>
    <row r="26" spans="1:8" x14ac:dyDescent="0.25">
      <c r="A26" t="s">
        <v>221</v>
      </c>
      <c r="B26" t="s">
        <v>222</v>
      </c>
      <c r="C26" s="31">
        <v>1081670.43</v>
      </c>
      <c r="D26" s="31">
        <v>2249326</v>
      </c>
      <c r="E26" s="31">
        <v>2249326</v>
      </c>
      <c r="F26" s="31">
        <v>1150521.6499999999</v>
      </c>
      <c r="G26" s="31">
        <v>106.37</v>
      </c>
      <c r="H26" s="31">
        <v>51.15</v>
      </c>
    </row>
    <row r="27" spans="1:8" x14ac:dyDescent="0.25">
      <c r="A27" s="29" t="s">
        <v>223</v>
      </c>
      <c r="B27" s="29" t="s">
        <v>224</v>
      </c>
      <c r="C27" s="30"/>
      <c r="D27" s="30">
        <v>2223810</v>
      </c>
      <c r="E27" s="30">
        <v>2223810</v>
      </c>
      <c r="F27" s="30">
        <v>1135289.3799999999</v>
      </c>
      <c r="G27" s="30"/>
      <c r="H27" s="30">
        <v>51.05</v>
      </c>
    </row>
    <row r="28" spans="1:8" x14ac:dyDescent="0.25">
      <c r="A28" t="s">
        <v>40</v>
      </c>
      <c r="B28" t="s">
        <v>41</v>
      </c>
      <c r="C28" s="31"/>
      <c r="D28" s="31">
        <v>2223810</v>
      </c>
      <c r="E28" s="31">
        <v>2223810</v>
      </c>
      <c r="F28" s="31">
        <v>1135289.3799999999</v>
      </c>
      <c r="G28" s="31"/>
      <c r="H28" s="31">
        <v>51.05</v>
      </c>
    </row>
    <row r="29" spans="1:8" x14ac:dyDescent="0.25">
      <c r="A29" s="29" t="s">
        <v>42</v>
      </c>
      <c r="B29" s="29" t="s">
        <v>43</v>
      </c>
      <c r="C29" s="30"/>
      <c r="D29" s="30">
        <v>2213385</v>
      </c>
      <c r="E29" s="30">
        <v>2213385</v>
      </c>
      <c r="F29" s="30">
        <v>1129822.3999999999</v>
      </c>
      <c r="G29" s="30"/>
      <c r="H29" s="30">
        <v>51.05</v>
      </c>
    </row>
    <row r="30" spans="1:8" x14ac:dyDescent="0.25">
      <c r="A30" t="s">
        <v>72</v>
      </c>
      <c r="B30" t="s">
        <v>73</v>
      </c>
      <c r="C30" s="31"/>
      <c r="D30" s="31">
        <v>10425</v>
      </c>
      <c r="E30" s="31">
        <v>10425</v>
      </c>
      <c r="F30" s="31">
        <v>5466.98</v>
      </c>
      <c r="G30" s="31"/>
      <c r="H30" s="31">
        <v>52.44</v>
      </c>
    </row>
    <row r="31" spans="1:8" x14ac:dyDescent="0.25">
      <c r="A31" s="29" t="s">
        <v>225</v>
      </c>
      <c r="B31" s="29" t="s">
        <v>226</v>
      </c>
      <c r="C31" s="30"/>
      <c r="D31" s="30">
        <v>25516</v>
      </c>
      <c r="E31" s="30">
        <v>25516</v>
      </c>
      <c r="F31" s="30">
        <v>15232.27</v>
      </c>
      <c r="G31" s="30"/>
      <c r="H31" s="30">
        <v>59.7</v>
      </c>
    </row>
    <row r="32" spans="1:8" x14ac:dyDescent="0.25">
      <c r="A32" t="s">
        <v>40</v>
      </c>
      <c r="B32" t="s">
        <v>41</v>
      </c>
      <c r="C32" s="31"/>
      <c r="D32" s="31">
        <v>25516</v>
      </c>
      <c r="E32" s="31">
        <v>25516</v>
      </c>
      <c r="F32" s="31">
        <v>15232.27</v>
      </c>
      <c r="G32" s="31"/>
      <c r="H32" s="31">
        <v>59.7</v>
      </c>
    </row>
    <row r="33" spans="1:8" x14ac:dyDescent="0.25">
      <c r="A33" s="29" t="s">
        <v>42</v>
      </c>
      <c r="B33" s="29" t="s">
        <v>43</v>
      </c>
      <c r="C33" s="30"/>
      <c r="D33" s="30">
        <v>25516</v>
      </c>
      <c r="E33" s="30">
        <v>25516</v>
      </c>
      <c r="F33" s="30">
        <v>11404.43</v>
      </c>
      <c r="G33" s="30"/>
      <c r="H33" s="30">
        <v>44.7</v>
      </c>
    </row>
    <row r="34" spans="1:8" x14ac:dyDescent="0.25">
      <c r="A34" t="s">
        <v>72</v>
      </c>
      <c r="B34" t="s">
        <v>73</v>
      </c>
      <c r="C34" s="31"/>
      <c r="D34" s="31"/>
      <c r="E34" s="31"/>
      <c r="F34" s="31">
        <v>3827.84</v>
      </c>
      <c r="G34" s="31"/>
      <c r="H34" s="31"/>
    </row>
    <row r="35" spans="1:8" x14ac:dyDescent="0.25">
      <c r="A35" s="29" t="s">
        <v>227</v>
      </c>
      <c r="B35" s="29" t="s">
        <v>228</v>
      </c>
      <c r="C35" s="30">
        <v>1081670.43</v>
      </c>
      <c r="D35" s="30"/>
      <c r="E35" s="30"/>
      <c r="F35" s="30"/>
      <c r="G35" s="30"/>
      <c r="H35" s="30"/>
    </row>
    <row r="36" spans="1:8" x14ac:dyDescent="0.25">
      <c r="A36" t="s">
        <v>40</v>
      </c>
      <c r="B36" t="s">
        <v>41</v>
      </c>
      <c r="C36" s="31">
        <v>1081670.43</v>
      </c>
      <c r="D36" s="31"/>
      <c r="E36" s="31"/>
      <c r="F36" s="31"/>
      <c r="G36" s="31"/>
      <c r="H36" s="31"/>
    </row>
    <row r="37" spans="1:8" x14ac:dyDescent="0.25">
      <c r="A37" s="29" t="s">
        <v>42</v>
      </c>
      <c r="B37" s="29" t="s">
        <v>43</v>
      </c>
      <c r="C37" s="30">
        <v>1081670.43</v>
      </c>
      <c r="D37" s="30"/>
      <c r="E37" s="30"/>
      <c r="F37" s="30"/>
      <c r="G37" s="30"/>
      <c r="H37" s="30"/>
    </row>
    <row r="38" spans="1:8" x14ac:dyDescent="0.25">
      <c r="A38" t="s">
        <v>40</v>
      </c>
      <c r="B38" t="s">
        <v>229</v>
      </c>
      <c r="C38" s="31">
        <v>1611.23</v>
      </c>
      <c r="D38" s="31">
        <v>13200</v>
      </c>
      <c r="E38" s="31">
        <v>13200</v>
      </c>
      <c r="F38" s="31">
        <v>3110</v>
      </c>
      <c r="G38" s="31">
        <v>193.02</v>
      </c>
      <c r="H38" s="31">
        <v>23.56</v>
      </c>
    </row>
    <row r="39" spans="1:8" x14ac:dyDescent="0.25">
      <c r="A39" s="29" t="s">
        <v>230</v>
      </c>
      <c r="B39" s="29" t="s">
        <v>231</v>
      </c>
      <c r="C39" s="30">
        <v>1611.23</v>
      </c>
      <c r="D39" s="30">
        <v>13200</v>
      </c>
      <c r="E39" s="30">
        <v>13200</v>
      </c>
      <c r="F39" s="30">
        <v>3110</v>
      </c>
      <c r="G39" s="30">
        <v>193.02</v>
      </c>
      <c r="H39" s="30">
        <v>23.56</v>
      </c>
    </row>
    <row r="40" spans="1:8" x14ac:dyDescent="0.25">
      <c r="A40" t="s">
        <v>40</v>
      </c>
      <c r="B40" t="s">
        <v>41</v>
      </c>
      <c r="C40" s="31">
        <v>1611.23</v>
      </c>
      <c r="D40" s="31">
        <v>13200</v>
      </c>
      <c r="E40" s="31">
        <v>13200</v>
      </c>
      <c r="F40" s="31">
        <v>3110</v>
      </c>
      <c r="G40" s="31">
        <v>193.02</v>
      </c>
      <c r="H40" s="31">
        <v>23.56</v>
      </c>
    </row>
    <row r="41" spans="1:8" x14ac:dyDescent="0.25">
      <c r="A41" s="29" t="s">
        <v>58</v>
      </c>
      <c r="B41" s="29" t="s">
        <v>59</v>
      </c>
      <c r="C41" s="30">
        <v>1611.23</v>
      </c>
      <c r="D41" s="30">
        <v>13200</v>
      </c>
      <c r="E41" s="30">
        <v>13200</v>
      </c>
      <c r="F41" s="30">
        <v>3110</v>
      </c>
      <c r="G41" s="30">
        <v>193.02</v>
      </c>
      <c r="H41" s="30">
        <v>23.56</v>
      </c>
    </row>
    <row r="42" spans="1:8" x14ac:dyDescent="0.25">
      <c r="A42" t="s">
        <v>232</v>
      </c>
      <c r="B42" t="s">
        <v>233</v>
      </c>
      <c r="C42" s="31"/>
      <c r="D42" s="31">
        <v>200</v>
      </c>
      <c r="E42" s="31">
        <v>200</v>
      </c>
      <c r="F42" s="31"/>
      <c r="G42" s="31"/>
      <c r="H42" s="31"/>
    </row>
    <row r="43" spans="1:8" x14ac:dyDescent="0.25">
      <c r="A43" s="29" t="s">
        <v>234</v>
      </c>
      <c r="B43" s="29" t="s">
        <v>235</v>
      </c>
      <c r="C43" s="30"/>
      <c r="D43" s="30">
        <v>200</v>
      </c>
      <c r="E43" s="30">
        <v>200</v>
      </c>
      <c r="F43" s="30"/>
      <c r="G43" s="30"/>
      <c r="H43" s="30"/>
    </row>
    <row r="44" spans="1:8" x14ac:dyDescent="0.25">
      <c r="A44" t="s">
        <v>40</v>
      </c>
      <c r="B44" t="s">
        <v>41</v>
      </c>
      <c r="C44" s="31"/>
      <c r="D44" s="31">
        <v>200</v>
      </c>
      <c r="E44" s="31">
        <v>200</v>
      </c>
      <c r="F44" s="31"/>
      <c r="G44" s="31"/>
      <c r="H44" s="31"/>
    </row>
    <row r="45" spans="1:8" x14ac:dyDescent="0.25">
      <c r="A45" s="29" t="s">
        <v>52</v>
      </c>
      <c r="B45" s="29" t="s">
        <v>53</v>
      </c>
      <c r="C45" s="30"/>
      <c r="D45" s="30">
        <v>200</v>
      </c>
      <c r="E45" s="30">
        <v>200</v>
      </c>
      <c r="F45" s="30"/>
      <c r="G45" s="30"/>
      <c r="H45" s="30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9" spans="1:8" ht="30" x14ac:dyDescent="0.25">
      <c r="A49" s="28" t="s">
        <v>39</v>
      </c>
      <c r="B49" s="28" t="s">
        <v>210</v>
      </c>
      <c r="C49" s="58" t="s">
        <v>87</v>
      </c>
      <c r="D49" s="35" t="s">
        <v>88</v>
      </c>
      <c r="E49" s="28" t="s">
        <v>89</v>
      </c>
      <c r="F49" s="58" t="s">
        <v>90</v>
      </c>
      <c r="G49" s="28" t="s">
        <v>5</v>
      </c>
      <c r="H49" s="28" t="s">
        <v>5</v>
      </c>
    </row>
    <row r="50" spans="1:8" x14ac:dyDescent="0.25">
      <c r="A50" s="37">
        <v>1</v>
      </c>
      <c r="B50" s="37">
        <v>2</v>
      </c>
      <c r="C50" s="37">
        <v>3</v>
      </c>
      <c r="D50" s="38">
        <v>4</v>
      </c>
      <c r="E50" s="37">
        <v>5</v>
      </c>
      <c r="F50" s="37">
        <v>6</v>
      </c>
      <c r="G50" s="37" t="s">
        <v>91</v>
      </c>
      <c r="H50" s="37" t="s">
        <v>95</v>
      </c>
    </row>
    <row r="51" spans="1:8" x14ac:dyDescent="0.25">
      <c r="A51" s="39" t="s">
        <v>29</v>
      </c>
      <c r="B51" s="39"/>
      <c r="C51" s="40">
        <v>1390784.97</v>
      </c>
      <c r="D51" s="40">
        <v>2663207</v>
      </c>
      <c r="E51" s="40">
        <v>2663207</v>
      </c>
      <c r="F51" s="40">
        <v>1351610.15</v>
      </c>
      <c r="G51" s="40">
        <v>97.18</v>
      </c>
      <c r="H51" s="40">
        <v>50.75</v>
      </c>
    </row>
    <row r="52" spans="1:8" x14ac:dyDescent="0.25">
      <c r="A52" t="s">
        <v>211</v>
      </c>
      <c r="B52" t="s">
        <v>212</v>
      </c>
      <c r="C52" s="31">
        <v>52704.86</v>
      </c>
      <c r="D52" s="31">
        <v>150442</v>
      </c>
      <c r="E52" s="31">
        <v>150442</v>
      </c>
      <c r="F52" s="31">
        <v>62255.61</v>
      </c>
      <c r="G52" s="31">
        <v>118.12</v>
      </c>
      <c r="H52" s="31">
        <v>41.38</v>
      </c>
    </row>
    <row r="53" spans="1:8" x14ac:dyDescent="0.25">
      <c r="A53" s="29" t="s">
        <v>213</v>
      </c>
      <c r="B53" s="29" t="s">
        <v>212</v>
      </c>
      <c r="C53" s="30">
        <v>52704.86</v>
      </c>
      <c r="D53" s="30">
        <v>150442</v>
      </c>
      <c r="E53" s="30">
        <v>150442</v>
      </c>
      <c r="F53" s="30">
        <v>62255.61</v>
      </c>
      <c r="G53" s="30">
        <v>118.12</v>
      </c>
      <c r="H53" s="30">
        <v>41.38</v>
      </c>
    </row>
    <row r="54" spans="1:8" x14ac:dyDescent="0.25">
      <c r="A54" t="s">
        <v>96</v>
      </c>
      <c r="B54" t="s">
        <v>97</v>
      </c>
      <c r="C54" s="31">
        <v>52704.86</v>
      </c>
      <c r="D54" s="31">
        <v>150442</v>
      </c>
      <c r="E54" s="31">
        <v>150442</v>
      </c>
      <c r="F54" s="31">
        <v>62255.61</v>
      </c>
      <c r="G54" s="31">
        <v>118.12</v>
      </c>
      <c r="H54" s="31">
        <v>41.38</v>
      </c>
    </row>
    <row r="55" spans="1:8" x14ac:dyDescent="0.25">
      <c r="A55" s="29" t="s">
        <v>98</v>
      </c>
      <c r="B55" s="29" t="s">
        <v>99</v>
      </c>
      <c r="C55" s="30">
        <v>48362.38</v>
      </c>
      <c r="D55" s="30">
        <v>116951</v>
      </c>
      <c r="E55" s="30">
        <v>116951</v>
      </c>
      <c r="F55" s="30">
        <v>56253.78</v>
      </c>
      <c r="G55" s="30">
        <v>116.32</v>
      </c>
      <c r="H55" s="30">
        <v>48.1</v>
      </c>
    </row>
    <row r="56" spans="1:8" x14ac:dyDescent="0.25">
      <c r="A56" t="s">
        <v>115</v>
      </c>
      <c r="B56" t="s">
        <v>116</v>
      </c>
      <c r="C56" s="31">
        <v>4342.4799999999996</v>
      </c>
      <c r="D56" s="31">
        <v>5537</v>
      </c>
      <c r="E56" s="31">
        <v>5537</v>
      </c>
      <c r="F56" s="31">
        <v>6001.83</v>
      </c>
      <c r="G56" s="31">
        <v>138.21</v>
      </c>
      <c r="H56" s="31">
        <v>108.39</v>
      </c>
    </row>
    <row r="57" spans="1:8" x14ac:dyDescent="0.25">
      <c r="A57" s="29" t="s">
        <v>180</v>
      </c>
      <c r="B57" s="29" t="s">
        <v>181</v>
      </c>
      <c r="C57" s="30"/>
      <c r="D57" s="30">
        <v>27954</v>
      </c>
      <c r="E57" s="30">
        <v>27954</v>
      </c>
      <c r="F57" s="30"/>
      <c r="G57" s="30"/>
      <c r="H57" s="30"/>
    </row>
    <row r="58" spans="1:8" x14ac:dyDescent="0.25">
      <c r="A58" t="s">
        <v>96</v>
      </c>
      <c r="B58" t="s">
        <v>214</v>
      </c>
      <c r="C58" s="31">
        <v>992.3</v>
      </c>
      <c r="D58" s="31">
        <v>5700</v>
      </c>
      <c r="E58" s="31">
        <v>5700</v>
      </c>
      <c r="F58" s="31">
        <v>1610.15</v>
      </c>
      <c r="G58" s="31">
        <v>162.26</v>
      </c>
      <c r="H58" s="31">
        <v>28.25</v>
      </c>
    </row>
    <row r="59" spans="1:8" x14ac:dyDescent="0.25">
      <c r="A59" s="29" t="s">
        <v>98</v>
      </c>
      <c r="B59" s="29" t="s">
        <v>215</v>
      </c>
      <c r="C59" s="30">
        <v>992.3</v>
      </c>
      <c r="D59" s="30">
        <v>5700</v>
      </c>
      <c r="E59" s="30">
        <v>5700</v>
      </c>
      <c r="F59" s="30">
        <v>1610.15</v>
      </c>
      <c r="G59" s="30">
        <v>162.26</v>
      </c>
      <c r="H59" s="30">
        <v>28.25</v>
      </c>
    </row>
    <row r="60" spans="1:8" x14ac:dyDescent="0.25">
      <c r="A60" t="s">
        <v>96</v>
      </c>
      <c r="B60" t="s">
        <v>97</v>
      </c>
      <c r="C60" s="31">
        <v>992.3</v>
      </c>
      <c r="D60" s="31">
        <v>5200</v>
      </c>
      <c r="E60" s="31">
        <v>5200</v>
      </c>
      <c r="F60" s="31">
        <v>1610.15</v>
      </c>
      <c r="G60" s="31">
        <v>162.26</v>
      </c>
      <c r="H60" s="31">
        <v>30.96</v>
      </c>
    </row>
    <row r="61" spans="1:8" x14ac:dyDescent="0.25">
      <c r="A61" s="29" t="s">
        <v>98</v>
      </c>
      <c r="B61" s="29" t="s">
        <v>99</v>
      </c>
      <c r="C61" s="30">
        <v>659.95</v>
      </c>
      <c r="D61" s="30">
        <v>3380</v>
      </c>
      <c r="E61" s="30">
        <v>3380</v>
      </c>
      <c r="F61" s="30">
        <v>1610.15</v>
      </c>
      <c r="G61" s="30">
        <v>243.98</v>
      </c>
      <c r="H61" s="30">
        <v>47.64</v>
      </c>
    </row>
    <row r="62" spans="1:8" x14ac:dyDescent="0.25">
      <c r="A62" t="s">
        <v>115</v>
      </c>
      <c r="B62" t="s">
        <v>116</v>
      </c>
      <c r="C62" s="31">
        <v>332.35</v>
      </c>
      <c r="D62" s="31">
        <v>1820</v>
      </c>
      <c r="E62" s="31">
        <v>1820</v>
      </c>
      <c r="F62" s="31"/>
      <c r="G62" s="31"/>
      <c r="H62" s="31"/>
    </row>
    <row r="63" spans="1:8" x14ac:dyDescent="0.25">
      <c r="A63" s="29" t="s">
        <v>191</v>
      </c>
      <c r="B63" s="29" t="s">
        <v>192</v>
      </c>
      <c r="C63" s="30"/>
      <c r="D63" s="30">
        <v>500</v>
      </c>
      <c r="E63" s="30">
        <v>500</v>
      </c>
      <c r="F63" s="30"/>
      <c r="G63" s="30"/>
      <c r="H63" s="30"/>
    </row>
    <row r="64" spans="1:8" x14ac:dyDescent="0.25">
      <c r="A64" t="s">
        <v>193</v>
      </c>
      <c r="B64" t="s">
        <v>194</v>
      </c>
      <c r="C64" s="31"/>
      <c r="D64" s="31">
        <v>500</v>
      </c>
      <c r="E64" s="31">
        <v>500</v>
      </c>
      <c r="F64" s="31"/>
      <c r="G64" s="31"/>
      <c r="H64" s="31"/>
    </row>
    <row r="65" spans="1:8" x14ac:dyDescent="0.25">
      <c r="A65" s="29" t="s">
        <v>191</v>
      </c>
      <c r="B65" s="29" t="s">
        <v>216</v>
      </c>
      <c r="C65" s="30">
        <v>126648.12</v>
      </c>
      <c r="D65" s="30">
        <v>244339</v>
      </c>
      <c r="E65" s="30">
        <v>244339</v>
      </c>
      <c r="F65" s="30">
        <v>116094.28</v>
      </c>
      <c r="G65" s="30">
        <v>91.67</v>
      </c>
      <c r="H65" s="30">
        <v>47.51</v>
      </c>
    </row>
    <row r="66" spans="1:8" x14ac:dyDescent="0.25">
      <c r="A66" t="s">
        <v>217</v>
      </c>
      <c r="B66" t="s">
        <v>218</v>
      </c>
      <c r="C66" s="31">
        <v>53751.87</v>
      </c>
      <c r="D66" s="31">
        <v>102339</v>
      </c>
      <c r="E66" s="31">
        <v>102339</v>
      </c>
      <c r="F66" s="31">
        <v>47635.61</v>
      </c>
      <c r="G66" s="31">
        <v>88.62</v>
      </c>
      <c r="H66" s="31">
        <v>46.55</v>
      </c>
    </row>
    <row r="67" spans="1:8" x14ac:dyDescent="0.25">
      <c r="A67" s="29" t="s">
        <v>96</v>
      </c>
      <c r="B67" s="29" t="s">
        <v>97</v>
      </c>
      <c r="C67" s="30">
        <v>50402.52</v>
      </c>
      <c r="D67" s="30">
        <v>102339</v>
      </c>
      <c r="E67" s="30">
        <v>102339</v>
      </c>
      <c r="F67" s="30">
        <v>47635.61</v>
      </c>
      <c r="G67" s="30">
        <v>94.51</v>
      </c>
      <c r="H67" s="30">
        <v>46.55</v>
      </c>
    </row>
    <row r="68" spans="1:8" x14ac:dyDescent="0.25">
      <c r="A68" t="s">
        <v>115</v>
      </c>
      <c r="B68" t="s">
        <v>116</v>
      </c>
      <c r="C68" s="31">
        <v>50267.92</v>
      </c>
      <c r="D68" s="31">
        <v>102079</v>
      </c>
      <c r="E68" s="31">
        <v>102079</v>
      </c>
      <c r="F68" s="31">
        <v>47633.88</v>
      </c>
      <c r="G68" s="31">
        <v>94.76</v>
      </c>
      <c r="H68" s="31">
        <v>46.66</v>
      </c>
    </row>
    <row r="69" spans="1:8" x14ac:dyDescent="0.25">
      <c r="A69" s="29" t="s">
        <v>172</v>
      </c>
      <c r="B69" s="29" t="s">
        <v>173</v>
      </c>
      <c r="C69" s="30">
        <v>134.6</v>
      </c>
      <c r="D69" s="30">
        <v>260</v>
      </c>
      <c r="E69" s="30">
        <v>260</v>
      </c>
      <c r="F69" s="30">
        <v>1.73</v>
      </c>
      <c r="G69" s="30">
        <v>1.29</v>
      </c>
      <c r="H69" s="30">
        <v>0.67</v>
      </c>
    </row>
    <row r="70" spans="1:8" x14ac:dyDescent="0.25">
      <c r="A70" t="s">
        <v>191</v>
      </c>
      <c r="B70" t="s">
        <v>192</v>
      </c>
      <c r="C70" s="31">
        <v>3349.35</v>
      </c>
      <c r="D70" s="31"/>
      <c r="E70" s="31"/>
      <c r="F70" s="31"/>
      <c r="G70" s="31"/>
      <c r="H70" s="31"/>
    </row>
    <row r="71" spans="1:8" x14ac:dyDescent="0.25">
      <c r="A71" s="29" t="s">
        <v>193</v>
      </c>
      <c r="B71" s="29" t="s">
        <v>194</v>
      </c>
      <c r="C71" s="30">
        <v>3349.35</v>
      </c>
      <c r="D71" s="30"/>
      <c r="E71" s="30"/>
      <c r="F71" s="30"/>
      <c r="G71" s="30"/>
      <c r="H71" s="30"/>
    </row>
    <row r="72" spans="1:8" x14ac:dyDescent="0.25">
      <c r="A72" t="s">
        <v>219</v>
      </c>
      <c r="B72" t="s">
        <v>220</v>
      </c>
      <c r="C72" s="31">
        <v>72896.25</v>
      </c>
      <c r="D72" s="31">
        <v>142000</v>
      </c>
      <c r="E72" s="31">
        <v>142000</v>
      </c>
      <c r="F72" s="31">
        <v>68458.67</v>
      </c>
      <c r="G72" s="31">
        <v>93.91</v>
      </c>
      <c r="H72" s="31">
        <v>48.21</v>
      </c>
    </row>
    <row r="73" spans="1:8" x14ac:dyDescent="0.25">
      <c r="A73" s="29" t="s">
        <v>96</v>
      </c>
      <c r="B73" s="29" t="s">
        <v>97</v>
      </c>
      <c r="C73" s="30">
        <v>71299.100000000006</v>
      </c>
      <c r="D73" s="30">
        <v>138400</v>
      </c>
      <c r="E73" s="30">
        <v>138400</v>
      </c>
      <c r="F73" s="30">
        <v>68195.72</v>
      </c>
      <c r="G73" s="30">
        <v>95.65</v>
      </c>
      <c r="H73" s="30">
        <v>49.27</v>
      </c>
    </row>
    <row r="74" spans="1:8" x14ac:dyDescent="0.25">
      <c r="A74" t="s">
        <v>98</v>
      </c>
      <c r="B74" t="s">
        <v>99</v>
      </c>
      <c r="C74" s="31">
        <v>38892</v>
      </c>
      <c r="D74" s="31">
        <v>61500</v>
      </c>
      <c r="E74" s="31">
        <v>61500</v>
      </c>
      <c r="F74" s="31">
        <v>33197</v>
      </c>
      <c r="G74" s="31">
        <v>85.36</v>
      </c>
      <c r="H74" s="31">
        <v>53.98</v>
      </c>
    </row>
    <row r="75" spans="1:8" x14ac:dyDescent="0.25">
      <c r="A75" s="29" t="s">
        <v>115</v>
      </c>
      <c r="B75" s="29" t="s">
        <v>116</v>
      </c>
      <c r="C75" s="30">
        <v>32407.1</v>
      </c>
      <c r="D75" s="30">
        <v>76900</v>
      </c>
      <c r="E75" s="30">
        <v>76900</v>
      </c>
      <c r="F75" s="30">
        <v>34998.720000000001</v>
      </c>
      <c r="G75" s="30">
        <v>108</v>
      </c>
      <c r="H75" s="30">
        <v>45.51</v>
      </c>
    </row>
    <row r="76" spans="1:8" x14ac:dyDescent="0.25">
      <c r="A76" t="s">
        <v>191</v>
      </c>
      <c r="B76" t="s">
        <v>192</v>
      </c>
      <c r="C76" s="31">
        <v>1597.15</v>
      </c>
      <c r="D76" s="31">
        <v>3600</v>
      </c>
      <c r="E76" s="31">
        <v>3600</v>
      </c>
      <c r="F76" s="31">
        <v>262.95</v>
      </c>
      <c r="G76" s="31">
        <v>16.46</v>
      </c>
      <c r="H76" s="31">
        <v>7.3</v>
      </c>
    </row>
    <row r="77" spans="1:8" x14ac:dyDescent="0.25">
      <c r="A77" s="29" t="s">
        <v>193</v>
      </c>
      <c r="B77" s="29" t="s">
        <v>194</v>
      </c>
      <c r="C77" s="30">
        <v>1597.15</v>
      </c>
      <c r="D77" s="30">
        <v>3600</v>
      </c>
      <c r="E77" s="30">
        <v>3600</v>
      </c>
      <c r="F77" s="30">
        <v>262.95</v>
      </c>
      <c r="G77" s="30">
        <v>16.46</v>
      </c>
      <c r="H77" s="30">
        <v>7.3</v>
      </c>
    </row>
    <row r="78" spans="1:8" x14ac:dyDescent="0.25">
      <c r="A78" t="s">
        <v>221</v>
      </c>
      <c r="B78" t="s">
        <v>222</v>
      </c>
      <c r="C78" s="31">
        <v>1208929.95</v>
      </c>
      <c r="D78" s="31">
        <v>2249326</v>
      </c>
      <c r="E78" s="31">
        <v>2249326</v>
      </c>
      <c r="F78" s="31">
        <v>1148360.8500000001</v>
      </c>
      <c r="G78" s="31">
        <v>94.99</v>
      </c>
      <c r="H78" s="31">
        <v>51.05</v>
      </c>
    </row>
    <row r="79" spans="1:8" x14ac:dyDescent="0.25">
      <c r="A79" s="29" t="s">
        <v>223</v>
      </c>
      <c r="B79" s="29" t="s">
        <v>224</v>
      </c>
      <c r="C79" s="30"/>
      <c r="D79" s="30">
        <v>2223810</v>
      </c>
      <c r="E79" s="30">
        <v>2223810</v>
      </c>
      <c r="F79" s="30">
        <v>1134318.1100000001</v>
      </c>
      <c r="G79" s="30"/>
      <c r="H79" s="30">
        <v>51.01</v>
      </c>
    </row>
    <row r="80" spans="1:8" x14ac:dyDescent="0.25">
      <c r="A80" t="s">
        <v>96</v>
      </c>
      <c r="B80" t="s">
        <v>97</v>
      </c>
      <c r="C80" s="31"/>
      <c r="D80" s="31">
        <v>2213345</v>
      </c>
      <c r="E80" s="31">
        <v>2213345</v>
      </c>
      <c r="F80" s="31">
        <v>1134318.1100000001</v>
      </c>
      <c r="G80" s="31"/>
      <c r="H80" s="31">
        <v>51.25</v>
      </c>
    </row>
    <row r="81" spans="1:8" x14ac:dyDescent="0.25">
      <c r="A81" s="29" t="s">
        <v>98</v>
      </c>
      <c r="B81" s="29" t="s">
        <v>99</v>
      </c>
      <c r="C81" s="30"/>
      <c r="D81" s="30">
        <v>2004460</v>
      </c>
      <c r="E81" s="30">
        <v>2004460</v>
      </c>
      <c r="F81" s="30">
        <v>1033780.38</v>
      </c>
      <c r="G81" s="30"/>
      <c r="H81" s="30">
        <v>51.57</v>
      </c>
    </row>
    <row r="82" spans="1:8" x14ac:dyDescent="0.25">
      <c r="A82" t="s">
        <v>115</v>
      </c>
      <c r="B82" t="s">
        <v>116</v>
      </c>
      <c r="C82" s="31"/>
      <c r="D82" s="31">
        <v>175585</v>
      </c>
      <c r="E82" s="31">
        <v>175585</v>
      </c>
      <c r="F82" s="31">
        <v>100537.73</v>
      </c>
      <c r="G82" s="31"/>
      <c r="H82" s="31">
        <v>57.26</v>
      </c>
    </row>
    <row r="83" spans="1:8" x14ac:dyDescent="0.25">
      <c r="A83" s="29" t="s">
        <v>172</v>
      </c>
      <c r="B83" s="29" t="s">
        <v>173</v>
      </c>
      <c r="C83" s="30"/>
      <c r="D83" s="30">
        <v>100</v>
      </c>
      <c r="E83" s="30">
        <v>100</v>
      </c>
      <c r="F83" s="30"/>
      <c r="G83" s="30"/>
      <c r="H83" s="30"/>
    </row>
    <row r="84" spans="1:8" x14ac:dyDescent="0.25">
      <c r="A84" t="s">
        <v>180</v>
      </c>
      <c r="B84" t="s">
        <v>181</v>
      </c>
      <c r="C84" s="31"/>
      <c r="D84" s="31">
        <v>32000</v>
      </c>
      <c r="E84" s="31">
        <v>32000</v>
      </c>
      <c r="F84" s="31"/>
      <c r="G84" s="31"/>
      <c r="H84" s="31"/>
    </row>
    <row r="85" spans="1:8" x14ac:dyDescent="0.25">
      <c r="A85" s="29" t="s">
        <v>186</v>
      </c>
      <c r="B85" s="29" t="s">
        <v>187</v>
      </c>
      <c r="C85" s="30"/>
      <c r="D85" s="30">
        <v>1200</v>
      </c>
      <c r="E85" s="30">
        <v>1200</v>
      </c>
      <c r="F85" s="30"/>
      <c r="G85" s="30"/>
      <c r="H85" s="30"/>
    </row>
    <row r="86" spans="1:8" x14ac:dyDescent="0.25">
      <c r="A86" t="s">
        <v>191</v>
      </c>
      <c r="B86" t="s">
        <v>192</v>
      </c>
      <c r="C86" s="31"/>
      <c r="D86" s="31">
        <v>10465</v>
      </c>
      <c r="E86" s="31">
        <v>10465</v>
      </c>
      <c r="F86" s="31"/>
      <c r="G86" s="31"/>
      <c r="H86" s="31"/>
    </row>
    <row r="87" spans="1:8" x14ac:dyDescent="0.25">
      <c r="A87" s="29" t="s">
        <v>193</v>
      </c>
      <c r="B87" s="29" t="s">
        <v>194</v>
      </c>
      <c r="C87" s="30"/>
      <c r="D87" s="30">
        <v>10465</v>
      </c>
      <c r="E87" s="30">
        <v>10465</v>
      </c>
      <c r="F87" s="30"/>
      <c r="G87" s="30"/>
      <c r="H87" s="30"/>
    </row>
    <row r="88" spans="1:8" x14ac:dyDescent="0.25">
      <c r="A88" t="s">
        <v>225</v>
      </c>
      <c r="B88" t="s">
        <v>226</v>
      </c>
      <c r="C88" s="31"/>
      <c r="D88" s="31">
        <v>25516</v>
      </c>
      <c r="E88" s="31">
        <v>25516</v>
      </c>
      <c r="F88" s="31">
        <v>14042.74</v>
      </c>
      <c r="G88" s="31"/>
      <c r="H88" s="31">
        <v>55.04</v>
      </c>
    </row>
    <row r="89" spans="1:8" x14ac:dyDescent="0.25">
      <c r="A89" s="29" t="s">
        <v>96</v>
      </c>
      <c r="B89" s="29" t="s">
        <v>97</v>
      </c>
      <c r="C89" s="30"/>
      <c r="D89" s="30">
        <v>25516</v>
      </c>
      <c r="E89" s="30">
        <v>25516</v>
      </c>
      <c r="F89" s="30">
        <v>14042.74</v>
      </c>
      <c r="G89" s="30"/>
      <c r="H89" s="30">
        <v>55.04</v>
      </c>
    </row>
    <row r="90" spans="1:8" x14ac:dyDescent="0.25">
      <c r="A90" t="s">
        <v>98</v>
      </c>
      <c r="B90" t="s">
        <v>99</v>
      </c>
      <c r="C90" s="31"/>
      <c r="D90" s="31">
        <v>24151</v>
      </c>
      <c r="E90" s="31">
        <v>24151</v>
      </c>
      <c r="F90" s="31">
        <v>13402.84</v>
      </c>
      <c r="G90" s="31"/>
      <c r="H90" s="31">
        <v>55.5</v>
      </c>
    </row>
    <row r="91" spans="1:8" x14ac:dyDescent="0.25">
      <c r="A91" s="29" t="s">
        <v>115</v>
      </c>
      <c r="B91" s="29" t="s">
        <v>116</v>
      </c>
      <c r="C91" s="30"/>
      <c r="D91" s="30">
        <v>1365</v>
      </c>
      <c r="E91" s="30">
        <v>1365</v>
      </c>
      <c r="F91" s="30">
        <v>639.9</v>
      </c>
      <c r="G91" s="30"/>
      <c r="H91" s="30">
        <v>46.88</v>
      </c>
    </row>
    <row r="92" spans="1:8" x14ac:dyDescent="0.25">
      <c r="A92" t="s">
        <v>227</v>
      </c>
      <c r="B92" t="s">
        <v>228</v>
      </c>
      <c r="C92" s="31">
        <v>1208929.95</v>
      </c>
      <c r="D92" s="31"/>
      <c r="E92" s="31"/>
      <c r="F92" s="31"/>
      <c r="G92" s="31"/>
      <c r="H92" s="31"/>
    </row>
    <row r="93" spans="1:8" x14ac:dyDescent="0.25">
      <c r="A93" s="29" t="s">
        <v>96</v>
      </c>
      <c r="B93" s="29" t="s">
        <v>97</v>
      </c>
      <c r="C93" s="30">
        <v>1208929.95</v>
      </c>
      <c r="D93" s="30"/>
      <c r="E93" s="30"/>
      <c r="F93" s="30"/>
      <c r="G93" s="30"/>
      <c r="H93" s="30"/>
    </row>
    <row r="94" spans="1:8" x14ac:dyDescent="0.25">
      <c r="A94" t="s">
        <v>98</v>
      </c>
      <c r="B94" t="s">
        <v>99</v>
      </c>
      <c r="C94" s="31">
        <v>1127937.0900000001</v>
      </c>
      <c r="D94" s="31"/>
      <c r="E94" s="31"/>
      <c r="F94" s="31"/>
      <c r="G94" s="31"/>
      <c r="H94" s="31"/>
    </row>
    <row r="95" spans="1:8" x14ac:dyDescent="0.25">
      <c r="A95" s="29" t="s">
        <v>115</v>
      </c>
      <c r="B95" s="29" t="s">
        <v>116</v>
      </c>
      <c r="C95" s="30">
        <v>80992.86</v>
      </c>
      <c r="D95" s="30"/>
      <c r="E95" s="30"/>
      <c r="F95" s="30"/>
      <c r="G95" s="30"/>
      <c r="H95" s="30"/>
    </row>
    <row r="96" spans="1:8" x14ac:dyDescent="0.25">
      <c r="A96" t="s">
        <v>40</v>
      </c>
      <c r="B96" t="s">
        <v>229</v>
      </c>
      <c r="C96" s="31">
        <v>1509.74</v>
      </c>
      <c r="D96" s="31">
        <v>13200</v>
      </c>
      <c r="E96" s="31">
        <v>13200</v>
      </c>
      <c r="F96" s="31">
        <v>93.99</v>
      </c>
      <c r="G96" s="31">
        <v>6.23</v>
      </c>
      <c r="H96" s="31">
        <v>0.71</v>
      </c>
    </row>
    <row r="97" spans="1:8" x14ac:dyDescent="0.25">
      <c r="A97" s="29" t="s">
        <v>230</v>
      </c>
      <c r="B97" s="29" t="s">
        <v>231</v>
      </c>
      <c r="C97" s="30">
        <v>1509.74</v>
      </c>
      <c r="D97" s="30">
        <v>13200</v>
      </c>
      <c r="E97" s="30">
        <v>13200</v>
      </c>
      <c r="F97" s="30">
        <v>93.99</v>
      </c>
      <c r="G97" s="30">
        <v>6.23</v>
      </c>
      <c r="H97" s="30">
        <v>0.71</v>
      </c>
    </row>
    <row r="98" spans="1:8" x14ac:dyDescent="0.25">
      <c r="A98" t="s">
        <v>96</v>
      </c>
      <c r="B98" t="s">
        <v>97</v>
      </c>
      <c r="C98" s="31">
        <v>1509.74</v>
      </c>
      <c r="D98" s="31">
        <v>8500</v>
      </c>
      <c r="E98" s="31">
        <v>8500</v>
      </c>
      <c r="F98" s="31">
        <v>93.99</v>
      </c>
      <c r="G98" s="31">
        <v>6.23</v>
      </c>
      <c r="H98" s="31">
        <v>1.1100000000000001</v>
      </c>
    </row>
    <row r="99" spans="1:8" x14ac:dyDescent="0.25">
      <c r="A99" s="29" t="s">
        <v>115</v>
      </c>
      <c r="B99" s="29" t="s">
        <v>116</v>
      </c>
      <c r="C99" s="30">
        <v>1509.74</v>
      </c>
      <c r="D99" s="30">
        <v>8500</v>
      </c>
      <c r="E99" s="30">
        <v>8500</v>
      </c>
      <c r="F99" s="30">
        <v>93.99</v>
      </c>
      <c r="G99" s="30">
        <v>6.23</v>
      </c>
      <c r="H99" s="30">
        <v>1.1100000000000001</v>
      </c>
    </row>
    <row r="100" spans="1:8" x14ac:dyDescent="0.25">
      <c r="A100" t="s">
        <v>191</v>
      </c>
      <c r="B100" t="s">
        <v>192</v>
      </c>
      <c r="C100" s="31"/>
      <c r="D100" s="31">
        <v>4700</v>
      </c>
      <c r="E100" s="31">
        <v>4700</v>
      </c>
      <c r="F100" s="31"/>
      <c r="G100" s="31"/>
      <c r="H100" s="31"/>
    </row>
    <row r="101" spans="1:8" x14ac:dyDescent="0.25">
      <c r="A101" s="29" t="s">
        <v>193</v>
      </c>
      <c r="B101" s="29" t="s">
        <v>194</v>
      </c>
      <c r="C101" s="30"/>
      <c r="D101" s="30">
        <v>4700</v>
      </c>
      <c r="E101" s="30">
        <v>4700</v>
      </c>
      <c r="F101" s="30"/>
      <c r="G101" s="30"/>
      <c r="H101" s="30"/>
    </row>
    <row r="102" spans="1:8" x14ac:dyDescent="0.25">
      <c r="A102" t="s">
        <v>232</v>
      </c>
      <c r="B102" t="s">
        <v>233</v>
      </c>
      <c r="C102" s="31"/>
      <c r="D102" s="31">
        <v>200</v>
      </c>
      <c r="E102" s="31">
        <v>200</v>
      </c>
      <c r="F102" s="31"/>
      <c r="G102" s="31"/>
      <c r="H102" s="31"/>
    </row>
    <row r="103" spans="1:8" x14ac:dyDescent="0.25">
      <c r="A103" s="29" t="s">
        <v>234</v>
      </c>
      <c r="B103" s="29" t="s">
        <v>235</v>
      </c>
      <c r="C103" s="30"/>
      <c r="D103" s="30">
        <v>200</v>
      </c>
      <c r="E103" s="30">
        <v>200</v>
      </c>
      <c r="F103" s="30"/>
      <c r="G103" s="30"/>
      <c r="H103" s="30"/>
    </row>
    <row r="104" spans="1:8" x14ac:dyDescent="0.25">
      <c r="A104" t="s">
        <v>96</v>
      </c>
      <c r="B104" t="s">
        <v>97</v>
      </c>
      <c r="C104" s="31"/>
      <c r="D104" s="31">
        <v>100</v>
      </c>
      <c r="E104" s="31">
        <v>100</v>
      </c>
      <c r="F104" s="31"/>
      <c r="G104" s="31"/>
      <c r="H104" s="31"/>
    </row>
    <row r="105" spans="1:8" x14ac:dyDescent="0.25">
      <c r="A105" s="29" t="s">
        <v>180</v>
      </c>
      <c r="B105" s="29" t="s">
        <v>181</v>
      </c>
      <c r="C105" s="30"/>
      <c r="D105" s="30">
        <v>100</v>
      </c>
      <c r="E105" s="30">
        <v>100</v>
      </c>
      <c r="F105" s="30"/>
      <c r="G105" s="30"/>
      <c r="H105" s="30"/>
    </row>
    <row r="106" spans="1:8" x14ac:dyDescent="0.25">
      <c r="A106" t="s">
        <v>191</v>
      </c>
      <c r="B106" t="s">
        <v>192</v>
      </c>
      <c r="C106" s="31"/>
      <c r="D106" s="31">
        <v>100</v>
      </c>
      <c r="E106" s="31">
        <v>100</v>
      </c>
      <c r="F106" s="31"/>
      <c r="G106" s="31"/>
      <c r="H106" s="31"/>
    </row>
    <row r="107" spans="1:8" x14ac:dyDescent="0.25">
      <c r="A107" s="29" t="s">
        <v>193</v>
      </c>
      <c r="B107" s="29" t="s">
        <v>194</v>
      </c>
      <c r="C107" s="30"/>
      <c r="D107" s="30">
        <v>100</v>
      </c>
      <c r="E107" s="30">
        <v>100</v>
      </c>
      <c r="F107" s="30"/>
      <c r="G107" s="30"/>
      <c r="H107" s="30"/>
    </row>
    <row r="108" spans="1:8" x14ac:dyDescent="0.25">
      <c r="A108" t="s">
        <v>236</v>
      </c>
      <c r="B108" t="s">
        <v>237</v>
      </c>
      <c r="C108" s="31"/>
      <c r="D108" s="31"/>
      <c r="E108" s="31"/>
      <c r="F108" s="31">
        <v>23195.27</v>
      </c>
      <c r="G108" s="31"/>
      <c r="H108" s="31"/>
    </row>
    <row r="109" spans="1:8" x14ac:dyDescent="0.25">
      <c r="A109" s="29" t="s">
        <v>238</v>
      </c>
      <c r="B109" s="29" t="s">
        <v>239</v>
      </c>
      <c r="C109" s="30"/>
      <c r="D109" s="30"/>
      <c r="E109" s="30"/>
      <c r="F109" s="30">
        <v>16680.759999999998</v>
      </c>
      <c r="G109" s="30"/>
      <c r="H109" s="30"/>
    </row>
    <row r="110" spans="1:8" x14ac:dyDescent="0.25">
      <c r="A110" t="s">
        <v>96</v>
      </c>
      <c r="B110" t="s">
        <v>97</v>
      </c>
      <c r="C110" s="31"/>
      <c r="D110" s="31"/>
      <c r="E110" s="31"/>
      <c r="F110" s="31">
        <v>2089.69</v>
      </c>
      <c r="G110" s="31"/>
      <c r="H110" s="31"/>
    </row>
    <row r="111" spans="1:8" x14ac:dyDescent="0.25">
      <c r="A111" s="29" t="s">
        <v>115</v>
      </c>
      <c r="B111" s="29" t="s">
        <v>116</v>
      </c>
      <c r="C111" s="30"/>
      <c r="D111" s="30"/>
      <c r="E111" s="30"/>
      <c r="F111" s="30">
        <v>2089.69</v>
      </c>
      <c r="G111" s="30"/>
      <c r="H111" s="30"/>
    </row>
    <row r="112" spans="1:8" x14ac:dyDescent="0.25">
      <c r="A112" t="s">
        <v>191</v>
      </c>
      <c r="B112" t="s">
        <v>192</v>
      </c>
      <c r="C112" s="31"/>
      <c r="D112" s="31"/>
      <c r="E112" s="31"/>
      <c r="F112" s="31">
        <v>14591.07</v>
      </c>
      <c r="G112" s="31"/>
      <c r="H112" s="31"/>
    </row>
    <row r="113" spans="1:8" x14ac:dyDescent="0.25">
      <c r="A113" s="29" t="s">
        <v>193</v>
      </c>
      <c r="B113" s="29" t="s">
        <v>194</v>
      </c>
      <c r="C113" s="30"/>
      <c r="D113" s="30"/>
      <c r="E113" s="30"/>
      <c r="F113" s="30">
        <v>14591.07</v>
      </c>
      <c r="G113" s="30"/>
      <c r="H113" s="30"/>
    </row>
    <row r="114" spans="1:8" x14ac:dyDescent="0.25">
      <c r="A114" t="s">
        <v>240</v>
      </c>
      <c r="B114" t="s">
        <v>241</v>
      </c>
      <c r="C114" s="31"/>
      <c r="D114" s="31"/>
      <c r="E114" s="31"/>
      <c r="F114" s="31">
        <v>6514.51</v>
      </c>
      <c r="G114" s="31"/>
      <c r="H114" s="31"/>
    </row>
    <row r="115" spans="1:8" x14ac:dyDescent="0.25">
      <c r="A115" s="29" t="s">
        <v>96</v>
      </c>
      <c r="B115" s="29" t="s">
        <v>97</v>
      </c>
      <c r="C115" s="30"/>
      <c r="D115" s="30"/>
      <c r="E115" s="30"/>
      <c r="F115" s="30">
        <v>6514.51</v>
      </c>
      <c r="G115" s="30"/>
      <c r="H115" s="30"/>
    </row>
    <row r="116" spans="1:8" x14ac:dyDescent="0.25">
      <c r="A116" t="s">
        <v>115</v>
      </c>
      <c r="B116" t="s">
        <v>116</v>
      </c>
      <c r="C116" s="31"/>
      <c r="D116" s="31"/>
      <c r="E116" s="31"/>
      <c r="F116" s="31">
        <v>6514.51</v>
      </c>
      <c r="G116" s="31"/>
      <c r="H116" s="31"/>
    </row>
    <row r="117" spans="1:8" x14ac:dyDescent="0.25">
      <c r="A117" s="32"/>
      <c r="B117" s="32"/>
      <c r="C117" s="32"/>
      <c r="D117" s="32"/>
      <c r="E117" s="32"/>
      <c r="F117" s="32"/>
      <c r="G117" s="32"/>
      <c r="H117" s="32"/>
    </row>
  </sheetData>
  <mergeCells count="4">
    <mergeCell ref="A5:G5"/>
    <mergeCell ref="A1:K1"/>
    <mergeCell ref="A2:K2"/>
    <mergeCell ref="A3:K3"/>
  </mergeCells>
  <pageMargins left="0.7" right="0.7" top="0.75" bottom="0.75" header="0.3" footer="0.3"/>
  <pageSetup paperSize="9" scale="3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workbookViewId="0">
      <selection activeCell="F14" sqref="F14"/>
    </sheetView>
  </sheetViews>
  <sheetFormatPr defaultRowHeight="15" x14ac:dyDescent="0.25"/>
  <cols>
    <col min="1" max="1" width="6.140625" customWidth="1"/>
    <col min="2" max="2" width="37.5703125" bestFit="1" customWidth="1"/>
    <col min="3" max="3" width="12.28515625" customWidth="1"/>
    <col min="4" max="4" width="13.140625" bestFit="1" customWidth="1"/>
    <col min="5" max="5" width="12.85546875" bestFit="1" customWidth="1"/>
    <col min="6" max="7" width="12.5703125" bestFit="1" customWidth="1"/>
  </cols>
  <sheetData>
    <row r="1" spans="1:11" x14ac:dyDescent="0.2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x14ac:dyDescent="0.25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x14ac:dyDescent="0.25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8" x14ac:dyDescent="0.25">
      <c r="A4" s="2"/>
      <c r="B4" s="2"/>
      <c r="C4" s="2"/>
      <c r="D4" s="2"/>
      <c r="E4" s="3"/>
      <c r="F4" s="3"/>
      <c r="G4" s="3"/>
    </row>
    <row r="5" spans="1:11" ht="15.75" x14ac:dyDescent="0.25">
      <c r="A5" s="60" t="s">
        <v>10</v>
      </c>
      <c r="B5" s="60"/>
      <c r="C5" s="60"/>
      <c r="D5" s="60"/>
      <c r="E5" s="60"/>
      <c r="F5" s="60"/>
      <c r="G5" s="60"/>
    </row>
    <row r="7" spans="1:11" ht="18" x14ac:dyDescent="0.25">
      <c r="B7" s="44"/>
      <c r="C7" s="44"/>
      <c r="D7" s="44"/>
      <c r="E7" s="44"/>
      <c r="F7" s="45"/>
      <c r="G7" s="45"/>
      <c r="H7" s="45"/>
    </row>
    <row r="8" spans="1:11" ht="25.5" x14ac:dyDescent="0.25">
      <c r="B8" s="46" t="s">
        <v>2</v>
      </c>
      <c r="C8" s="47" t="s">
        <v>87</v>
      </c>
      <c r="D8" s="46" t="s">
        <v>88</v>
      </c>
      <c r="E8" s="46" t="s">
        <v>89</v>
      </c>
      <c r="F8" s="47" t="s">
        <v>90</v>
      </c>
      <c r="G8" s="46" t="s">
        <v>5</v>
      </c>
      <c r="H8" s="46" t="s">
        <v>5</v>
      </c>
    </row>
    <row r="9" spans="1:11" ht="25.5" x14ac:dyDescent="0.25">
      <c r="B9" s="46">
        <v>1</v>
      </c>
      <c r="C9" s="46">
        <v>2</v>
      </c>
      <c r="D9" s="46">
        <v>3</v>
      </c>
      <c r="E9" s="46">
        <v>4</v>
      </c>
      <c r="F9" s="46">
        <v>5</v>
      </c>
      <c r="G9" s="46" t="s">
        <v>7</v>
      </c>
      <c r="H9" s="46" t="s">
        <v>8</v>
      </c>
    </row>
    <row r="10" spans="1:11" ht="15.75" customHeight="1" x14ac:dyDescent="0.25">
      <c r="B10" s="48" t="s">
        <v>287</v>
      </c>
      <c r="C10" s="50">
        <f>SUM(C14:C15)</f>
        <v>1390784.97</v>
      </c>
      <c r="D10" s="50">
        <f>D14</f>
        <v>2663207</v>
      </c>
      <c r="E10" s="50">
        <f>E14</f>
        <v>2663207</v>
      </c>
      <c r="F10" s="49">
        <f>F11</f>
        <v>1351610.15</v>
      </c>
      <c r="G10" s="51">
        <f>F10/C10*100</f>
        <v>97.183258314906865</v>
      </c>
      <c r="H10" s="51">
        <f>F10/E10*100</f>
        <v>50.751223994229512</v>
      </c>
    </row>
    <row r="11" spans="1:11" ht="15.75" customHeight="1" x14ac:dyDescent="0.25">
      <c r="B11" s="48" t="s">
        <v>288</v>
      </c>
      <c r="C11" s="50">
        <f>SUM(C14:C15)</f>
        <v>1390784.97</v>
      </c>
      <c r="D11" s="50">
        <f>D14</f>
        <v>2663207</v>
      </c>
      <c r="E11" s="50">
        <f>E14</f>
        <v>2663207</v>
      </c>
      <c r="F11" s="49">
        <f>F12</f>
        <v>1351610.15</v>
      </c>
      <c r="G11" s="51">
        <f t="shared" ref="G11:G15" si="0">F11/C11*100</f>
        <v>97.183258314906865</v>
      </c>
      <c r="H11" s="51">
        <f t="shared" ref="H11:H14" si="1">F11/E11*100</f>
        <v>50.751223994229512</v>
      </c>
    </row>
    <row r="12" spans="1:11" ht="25.5" x14ac:dyDescent="0.25">
      <c r="B12" s="52" t="s">
        <v>289</v>
      </c>
      <c r="C12" s="50">
        <f>SUM(C14:C15)</f>
        <v>1390784.97</v>
      </c>
      <c r="D12" s="50">
        <f>D14</f>
        <v>2663207</v>
      </c>
      <c r="E12" s="50">
        <f>E14</f>
        <v>2663207</v>
      </c>
      <c r="F12" s="50">
        <f>SUM(F14:F15)</f>
        <v>1351610.15</v>
      </c>
      <c r="G12" s="51">
        <f t="shared" si="0"/>
        <v>97.183258314906865</v>
      </c>
      <c r="H12" s="51">
        <f t="shared" si="1"/>
        <v>50.751223994229512</v>
      </c>
    </row>
    <row r="13" spans="1:11" x14ac:dyDescent="0.25">
      <c r="B13" s="53" t="s">
        <v>30</v>
      </c>
      <c r="C13" s="49">
        <v>1310835.18</v>
      </c>
      <c r="D13" s="50">
        <f>D14</f>
        <v>2663207</v>
      </c>
      <c r="E13" s="50">
        <f>E14</f>
        <v>2663207</v>
      </c>
      <c r="F13" s="49">
        <f>F14</f>
        <v>1246223.7</v>
      </c>
      <c r="G13" s="51">
        <f t="shared" si="0"/>
        <v>95.070968418775578</v>
      </c>
      <c r="H13" s="51">
        <f t="shared" si="1"/>
        <v>46.794098243208282</v>
      </c>
    </row>
    <row r="14" spans="1:11" x14ac:dyDescent="0.25">
      <c r="B14" s="54" t="s">
        <v>290</v>
      </c>
      <c r="C14" s="49">
        <f>1390784.97-C15</f>
        <v>1310835.18</v>
      </c>
      <c r="D14" s="50">
        <v>2663207</v>
      </c>
      <c r="E14" s="50">
        <v>2663207</v>
      </c>
      <c r="F14" s="49">
        <f>1351610.15-F15</f>
        <v>1246223.7</v>
      </c>
      <c r="G14" s="51">
        <f t="shared" si="0"/>
        <v>95.070968418775578</v>
      </c>
      <c r="H14" s="51">
        <f t="shared" si="1"/>
        <v>46.794098243208282</v>
      </c>
    </row>
    <row r="15" spans="1:11" x14ac:dyDescent="0.25">
      <c r="B15" s="55" t="s">
        <v>291</v>
      </c>
      <c r="C15" s="49">
        <f>72108.59+7841.2</f>
        <v>79949.789999999994</v>
      </c>
      <c r="D15" s="50"/>
      <c r="E15" s="56"/>
      <c r="F15" s="56">
        <f>82059.53+23326.92</f>
        <v>105386.45</v>
      </c>
      <c r="G15" s="51">
        <f t="shared" si="0"/>
        <v>131.81579338732473</v>
      </c>
      <c r="H15" s="51"/>
    </row>
  </sheetData>
  <mergeCells count="1">
    <mergeCell ref="A5:G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2"/>
  <sheetViews>
    <sheetView tabSelected="1" workbookViewId="0">
      <selection activeCell="P11" sqref="P11"/>
    </sheetView>
  </sheetViews>
  <sheetFormatPr defaultColWidth="9.140625" defaultRowHeight="15" x14ac:dyDescent="0.25"/>
  <cols>
    <col min="1" max="1" width="12" bestFit="1" customWidth="1"/>
    <col min="2" max="2" width="13.140625" bestFit="1" customWidth="1"/>
    <col min="3" max="3" width="88.85546875" bestFit="1" customWidth="1"/>
    <col min="4" max="9" width="15.7109375" customWidth="1"/>
  </cols>
  <sheetData>
    <row r="1" spans="1:11" x14ac:dyDescent="0.25">
      <c r="A1" s="59" t="s">
        <v>33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x14ac:dyDescent="0.25">
      <c r="A2" s="59" t="s">
        <v>34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x14ac:dyDescent="0.25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8" x14ac:dyDescent="0.25">
      <c r="A4" s="2"/>
      <c r="B4" s="2"/>
      <c r="C4" s="2"/>
      <c r="D4" s="2"/>
      <c r="E4" s="2"/>
      <c r="F4" s="2"/>
      <c r="G4" s="2"/>
      <c r="H4" s="3"/>
    </row>
    <row r="5" spans="1:11" ht="15.75" x14ac:dyDescent="0.25">
      <c r="A5" s="60" t="s">
        <v>3</v>
      </c>
      <c r="B5" s="60"/>
      <c r="C5" s="60"/>
      <c r="D5" s="60"/>
      <c r="E5" s="60"/>
      <c r="F5" s="20"/>
      <c r="G5" s="20"/>
      <c r="H5" s="20"/>
    </row>
    <row r="6" spans="1:11" ht="18" x14ac:dyDescent="0.25">
      <c r="A6" s="2"/>
      <c r="B6" s="2"/>
      <c r="C6" s="2"/>
      <c r="D6" s="2"/>
      <c r="E6" s="2"/>
      <c r="F6" s="2"/>
      <c r="G6" s="2"/>
      <c r="H6" s="3"/>
    </row>
    <row r="7" spans="1:11" ht="15.75" x14ac:dyDescent="0.25">
      <c r="A7" s="87" t="s">
        <v>25</v>
      </c>
      <c r="B7" s="87"/>
      <c r="C7" s="87"/>
      <c r="D7" s="87"/>
      <c r="E7" s="87"/>
      <c r="F7" s="24"/>
      <c r="G7" s="24"/>
      <c r="H7" s="24"/>
    </row>
    <row r="8" spans="1:11" ht="18" x14ac:dyDescent="0.25">
      <c r="A8" s="2"/>
      <c r="B8" s="2"/>
      <c r="C8" s="2"/>
      <c r="D8" s="2"/>
      <c r="E8" s="2"/>
      <c r="F8" s="2"/>
      <c r="G8" s="2"/>
      <c r="H8" s="3"/>
    </row>
    <row r="9" spans="1:11" ht="30" x14ac:dyDescent="0.25">
      <c r="A9" s="28" t="s">
        <v>39</v>
      </c>
      <c r="B9" s="28" t="s">
        <v>243</v>
      </c>
      <c r="C9" s="28" t="s">
        <v>210</v>
      </c>
      <c r="D9" s="58" t="s">
        <v>295</v>
      </c>
      <c r="E9" s="35" t="s">
        <v>88</v>
      </c>
      <c r="F9" s="28" t="s">
        <v>89</v>
      </c>
      <c r="G9" s="58" t="s">
        <v>296</v>
      </c>
      <c r="H9" s="28" t="s">
        <v>5</v>
      </c>
      <c r="I9" s="28" t="s">
        <v>5</v>
      </c>
    </row>
    <row r="10" spans="1:11" x14ac:dyDescent="0.25">
      <c r="A10" s="37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  <c r="G10" s="37">
        <v>7</v>
      </c>
      <c r="H10" s="37" t="s">
        <v>285</v>
      </c>
      <c r="I10" s="37" t="s">
        <v>286</v>
      </c>
    </row>
    <row r="11" spans="1:11" x14ac:dyDescent="0.25">
      <c r="A11" s="29" t="s">
        <v>29</v>
      </c>
      <c r="B11" s="29"/>
      <c r="C11" s="29"/>
      <c r="D11" s="30">
        <v>1390784.97</v>
      </c>
      <c r="E11" s="30">
        <v>2663207</v>
      </c>
      <c r="F11" s="30">
        <v>2663207</v>
      </c>
      <c r="G11" s="30">
        <v>1351610.15</v>
      </c>
      <c r="H11" s="30">
        <v>97.18</v>
      </c>
      <c r="I11" s="30">
        <v>50.75</v>
      </c>
    </row>
    <row r="12" spans="1:11" x14ac:dyDescent="0.25">
      <c r="A12" s="41" t="s">
        <v>244</v>
      </c>
      <c r="B12" s="41" t="s">
        <v>244</v>
      </c>
      <c r="C12" s="41" t="s">
        <v>245</v>
      </c>
      <c r="D12" s="42">
        <v>53751.87</v>
      </c>
      <c r="E12" s="42">
        <v>102339</v>
      </c>
      <c r="F12" s="42">
        <v>102339</v>
      </c>
      <c r="G12" s="42">
        <v>47635.61</v>
      </c>
      <c r="H12" s="42">
        <v>88.62</v>
      </c>
      <c r="I12" s="42">
        <v>46.55</v>
      </c>
    </row>
    <row r="13" spans="1:11" x14ac:dyDescent="0.25">
      <c r="A13" s="29" t="s">
        <v>246</v>
      </c>
      <c r="B13" s="29" t="s">
        <v>246</v>
      </c>
      <c r="C13" s="29" t="s">
        <v>247</v>
      </c>
      <c r="D13" s="30">
        <v>50402.52</v>
      </c>
      <c r="E13" s="30">
        <v>102339</v>
      </c>
      <c r="F13" s="30">
        <v>102339</v>
      </c>
      <c r="G13" s="30">
        <v>47635.61</v>
      </c>
      <c r="H13" s="30">
        <v>94.51</v>
      </c>
      <c r="I13" s="30">
        <v>46.55</v>
      </c>
    </row>
    <row r="14" spans="1:11" x14ac:dyDescent="0.25">
      <c r="A14" t="s">
        <v>191</v>
      </c>
      <c r="B14" t="s">
        <v>246</v>
      </c>
      <c r="C14" t="s">
        <v>216</v>
      </c>
      <c r="D14" s="31">
        <v>50402.52</v>
      </c>
      <c r="E14" s="31">
        <v>102339</v>
      </c>
      <c r="F14" s="31">
        <v>102339</v>
      </c>
      <c r="G14" s="31">
        <v>47635.61</v>
      </c>
      <c r="H14" s="31">
        <v>94.51</v>
      </c>
      <c r="I14" s="31">
        <v>46.55</v>
      </c>
    </row>
    <row r="15" spans="1:11" x14ac:dyDescent="0.25">
      <c r="A15" s="29" t="s">
        <v>217</v>
      </c>
      <c r="B15" s="29" t="s">
        <v>246</v>
      </c>
      <c r="C15" s="29" t="s">
        <v>218</v>
      </c>
      <c r="D15" s="30">
        <v>50402.52</v>
      </c>
      <c r="E15" s="30">
        <v>102339</v>
      </c>
      <c r="F15" s="30">
        <v>102339</v>
      </c>
      <c r="G15" s="30">
        <v>47635.61</v>
      </c>
      <c r="H15" s="30">
        <v>94.51</v>
      </c>
      <c r="I15" s="30">
        <v>46.55</v>
      </c>
    </row>
    <row r="16" spans="1:11" x14ac:dyDescent="0.25">
      <c r="A16" t="s">
        <v>96</v>
      </c>
      <c r="B16" t="s">
        <v>246</v>
      </c>
      <c r="C16" t="s">
        <v>97</v>
      </c>
      <c r="D16" s="31">
        <v>50402.52</v>
      </c>
      <c r="E16" s="31">
        <v>102339</v>
      </c>
      <c r="F16" s="31">
        <v>102339</v>
      </c>
      <c r="G16" s="31">
        <v>47635.61</v>
      </c>
      <c r="H16" s="31">
        <v>94.51</v>
      </c>
      <c r="I16" s="31">
        <v>46.55</v>
      </c>
    </row>
    <row r="17" spans="1:9" x14ac:dyDescent="0.25">
      <c r="A17" s="29" t="s">
        <v>115</v>
      </c>
      <c r="B17" s="29" t="s">
        <v>246</v>
      </c>
      <c r="C17" s="29" t="s">
        <v>116</v>
      </c>
      <c r="D17" s="30">
        <v>50267.92</v>
      </c>
      <c r="E17" s="30">
        <v>102079</v>
      </c>
      <c r="F17" s="30">
        <v>102079</v>
      </c>
      <c r="G17" s="30">
        <v>47633.88</v>
      </c>
      <c r="H17" s="30">
        <v>94.76</v>
      </c>
      <c r="I17" s="30">
        <v>46.66</v>
      </c>
    </row>
    <row r="18" spans="1:9" x14ac:dyDescent="0.25">
      <c r="A18" t="s">
        <v>117</v>
      </c>
      <c r="B18" t="s">
        <v>246</v>
      </c>
      <c r="C18" t="s">
        <v>118</v>
      </c>
      <c r="D18" s="31">
        <v>3944.37</v>
      </c>
      <c r="E18" s="31">
        <v>11000</v>
      </c>
      <c r="F18" s="31">
        <v>11000</v>
      </c>
      <c r="G18" s="31">
        <v>6268.66</v>
      </c>
      <c r="H18" s="31">
        <v>158.93</v>
      </c>
      <c r="I18" s="31">
        <v>56.99</v>
      </c>
    </row>
    <row r="19" spans="1:9" x14ac:dyDescent="0.25">
      <c r="A19" s="29" t="s">
        <v>119</v>
      </c>
      <c r="B19" s="29" t="s">
        <v>246</v>
      </c>
      <c r="C19" s="29" t="s">
        <v>120</v>
      </c>
      <c r="D19" s="30">
        <v>3115.57</v>
      </c>
      <c r="E19" s="30">
        <v>8000</v>
      </c>
      <c r="F19" s="30">
        <v>8000</v>
      </c>
      <c r="G19" s="30">
        <v>4224.76</v>
      </c>
      <c r="H19" s="30">
        <v>135.6</v>
      </c>
      <c r="I19" s="30">
        <v>52.81</v>
      </c>
    </row>
    <row r="20" spans="1:9" x14ac:dyDescent="0.25">
      <c r="A20" t="s">
        <v>123</v>
      </c>
      <c r="B20" t="s">
        <v>246</v>
      </c>
      <c r="C20" t="s">
        <v>124</v>
      </c>
      <c r="D20" s="31">
        <v>345</v>
      </c>
      <c r="E20" s="31">
        <v>1800</v>
      </c>
      <c r="F20" s="31">
        <v>1800</v>
      </c>
      <c r="G20" s="31">
        <v>880</v>
      </c>
      <c r="H20" s="31">
        <v>255.07</v>
      </c>
      <c r="I20" s="31">
        <v>48.89</v>
      </c>
    </row>
    <row r="21" spans="1:9" x14ac:dyDescent="0.25">
      <c r="A21" s="29" t="s">
        <v>125</v>
      </c>
      <c r="B21" s="29" t="s">
        <v>246</v>
      </c>
      <c r="C21" s="29" t="s">
        <v>126</v>
      </c>
      <c r="D21" s="30">
        <v>483.8</v>
      </c>
      <c r="E21" s="30">
        <v>1200</v>
      </c>
      <c r="F21" s="30">
        <v>1200</v>
      </c>
      <c r="G21" s="30">
        <v>1163.9000000000001</v>
      </c>
      <c r="H21" s="30">
        <v>240.57</v>
      </c>
      <c r="I21" s="30">
        <v>96.99</v>
      </c>
    </row>
    <row r="22" spans="1:9" x14ac:dyDescent="0.25">
      <c r="A22" t="s">
        <v>127</v>
      </c>
      <c r="B22" t="s">
        <v>246</v>
      </c>
      <c r="C22" t="s">
        <v>128</v>
      </c>
      <c r="D22" s="31">
        <v>27760.43</v>
      </c>
      <c r="E22" s="31">
        <v>54160</v>
      </c>
      <c r="F22" s="31">
        <v>54160</v>
      </c>
      <c r="G22" s="31">
        <v>21777.91</v>
      </c>
      <c r="H22" s="31">
        <v>78.45</v>
      </c>
      <c r="I22" s="31">
        <v>40.21</v>
      </c>
    </row>
    <row r="23" spans="1:9" x14ac:dyDescent="0.25">
      <c r="A23" s="29" t="s">
        <v>129</v>
      </c>
      <c r="B23" s="29" t="s">
        <v>246</v>
      </c>
      <c r="C23" s="29" t="s">
        <v>130</v>
      </c>
      <c r="D23" s="30">
        <v>6963.94</v>
      </c>
      <c r="E23" s="30">
        <v>13800</v>
      </c>
      <c r="F23" s="30">
        <v>13800</v>
      </c>
      <c r="G23" s="30">
        <v>6961.46</v>
      </c>
      <c r="H23" s="30">
        <v>99.96</v>
      </c>
      <c r="I23" s="30">
        <v>50.45</v>
      </c>
    </row>
    <row r="24" spans="1:9" x14ac:dyDescent="0.25">
      <c r="A24" t="s">
        <v>133</v>
      </c>
      <c r="B24" t="s">
        <v>246</v>
      </c>
      <c r="C24" t="s">
        <v>134</v>
      </c>
      <c r="D24" s="31">
        <v>17385.849999999999</v>
      </c>
      <c r="E24" s="31">
        <v>36560</v>
      </c>
      <c r="F24" s="31">
        <v>36560</v>
      </c>
      <c r="G24" s="31">
        <v>12627.17</v>
      </c>
      <c r="H24" s="31">
        <v>72.63</v>
      </c>
      <c r="I24" s="31">
        <v>34.54</v>
      </c>
    </row>
    <row r="25" spans="1:9" x14ac:dyDescent="0.25">
      <c r="A25" s="29" t="s">
        <v>135</v>
      </c>
      <c r="B25" s="29" t="s">
        <v>246</v>
      </c>
      <c r="C25" s="29" t="s">
        <v>136</v>
      </c>
      <c r="D25" s="30">
        <v>3069.1</v>
      </c>
      <c r="E25" s="30">
        <v>3000</v>
      </c>
      <c r="F25" s="30">
        <v>3000</v>
      </c>
      <c r="G25" s="30">
        <v>1830.96</v>
      </c>
      <c r="H25" s="30">
        <v>59.66</v>
      </c>
      <c r="I25" s="30">
        <v>61.03</v>
      </c>
    </row>
    <row r="26" spans="1:9" x14ac:dyDescent="0.25">
      <c r="A26" t="s">
        <v>137</v>
      </c>
      <c r="B26" t="s">
        <v>246</v>
      </c>
      <c r="C26" t="s">
        <v>138</v>
      </c>
      <c r="D26" s="31">
        <v>307.55</v>
      </c>
      <c r="E26" s="31">
        <v>600</v>
      </c>
      <c r="F26" s="31">
        <v>600</v>
      </c>
      <c r="G26" s="31">
        <v>199.99</v>
      </c>
      <c r="H26" s="31">
        <v>65.03</v>
      </c>
      <c r="I26" s="31">
        <v>33.33</v>
      </c>
    </row>
    <row r="27" spans="1:9" x14ac:dyDescent="0.25">
      <c r="A27" s="29" t="s">
        <v>139</v>
      </c>
      <c r="B27" s="29" t="s">
        <v>246</v>
      </c>
      <c r="C27" s="29" t="s">
        <v>140</v>
      </c>
      <c r="D27" s="30">
        <v>33.99</v>
      </c>
      <c r="E27" s="30">
        <v>200</v>
      </c>
      <c r="F27" s="30">
        <v>200</v>
      </c>
      <c r="G27" s="30">
        <v>158.33000000000001</v>
      </c>
      <c r="H27" s="30">
        <v>465.81</v>
      </c>
      <c r="I27" s="30">
        <v>79.17</v>
      </c>
    </row>
    <row r="28" spans="1:9" x14ac:dyDescent="0.25">
      <c r="A28" t="s">
        <v>141</v>
      </c>
      <c r="B28" t="s">
        <v>246</v>
      </c>
      <c r="C28" t="s">
        <v>142</v>
      </c>
      <c r="D28" s="31">
        <v>16068.23</v>
      </c>
      <c r="E28" s="31">
        <v>31689</v>
      </c>
      <c r="F28" s="31">
        <v>31689</v>
      </c>
      <c r="G28" s="31">
        <v>17265.849999999999</v>
      </c>
      <c r="H28" s="31">
        <v>107.45</v>
      </c>
      <c r="I28" s="31">
        <v>54.49</v>
      </c>
    </row>
    <row r="29" spans="1:9" x14ac:dyDescent="0.25">
      <c r="A29" s="29" t="s">
        <v>143</v>
      </c>
      <c r="B29" s="29" t="s">
        <v>246</v>
      </c>
      <c r="C29" s="29" t="s">
        <v>144</v>
      </c>
      <c r="D29" s="30">
        <v>1471.03</v>
      </c>
      <c r="E29" s="30">
        <v>4000</v>
      </c>
      <c r="F29" s="30">
        <v>4000</v>
      </c>
      <c r="G29" s="30">
        <v>1788.92</v>
      </c>
      <c r="H29" s="30">
        <v>121.61</v>
      </c>
      <c r="I29" s="30">
        <v>44.72</v>
      </c>
    </row>
    <row r="30" spans="1:9" x14ac:dyDescent="0.25">
      <c r="A30" t="s">
        <v>145</v>
      </c>
      <c r="B30" t="s">
        <v>246</v>
      </c>
      <c r="C30" t="s">
        <v>146</v>
      </c>
      <c r="D30" s="31">
        <v>6600.65</v>
      </c>
      <c r="E30" s="31">
        <v>8469</v>
      </c>
      <c r="F30" s="31">
        <v>8469</v>
      </c>
      <c r="G30" s="31">
        <v>3659.61</v>
      </c>
      <c r="H30" s="31">
        <v>55.44</v>
      </c>
      <c r="I30" s="31">
        <v>43.21</v>
      </c>
    </row>
    <row r="31" spans="1:9" x14ac:dyDescent="0.25">
      <c r="A31" s="29" t="s">
        <v>147</v>
      </c>
      <c r="B31" s="29" t="s">
        <v>246</v>
      </c>
      <c r="C31" s="29" t="s">
        <v>148</v>
      </c>
      <c r="D31" s="30">
        <v>63.72</v>
      </c>
      <c r="E31" s="30">
        <v>120</v>
      </c>
      <c r="F31" s="30">
        <v>120</v>
      </c>
      <c r="G31" s="30">
        <v>63.72</v>
      </c>
      <c r="H31" s="30">
        <v>100</v>
      </c>
      <c r="I31" s="30">
        <v>53.1</v>
      </c>
    </row>
    <row r="32" spans="1:9" x14ac:dyDescent="0.25">
      <c r="A32" t="s">
        <v>149</v>
      </c>
      <c r="B32" t="s">
        <v>246</v>
      </c>
      <c r="C32" t="s">
        <v>150</v>
      </c>
      <c r="D32" s="31">
        <v>4157.96</v>
      </c>
      <c r="E32" s="31">
        <v>8500</v>
      </c>
      <c r="F32" s="31">
        <v>8500</v>
      </c>
      <c r="G32" s="31">
        <v>4693.6099999999997</v>
      </c>
      <c r="H32" s="31">
        <v>112.88</v>
      </c>
      <c r="I32" s="31">
        <v>55.22</v>
      </c>
    </row>
    <row r="33" spans="1:9" x14ac:dyDescent="0.25">
      <c r="A33" s="29" t="s">
        <v>151</v>
      </c>
      <c r="B33" s="29" t="s">
        <v>246</v>
      </c>
      <c r="C33" s="29" t="s">
        <v>152</v>
      </c>
      <c r="D33" s="30">
        <v>1319.3</v>
      </c>
      <c r="E33" s="30">
        <v>2500</v>
      </c>
      <c r="F33" s="30">
        <v>2500</v>
      </c>
      <c r="G33" s="30">
        <v>1137.6400000000001</v>
      </c>
      <c r="H33" s="30">
        <v>86.23</v>
      </c>
      <c r="I33" s="30">
        <v>45.51</v>
      </c>
    </row>
    <row r="34" spans="1:9" x14ac:dyDescent="0.25">
      <c r="A34" t="s">
        <v>153</v>
      </c>
      <c r="B34" t="s">
        <v>246</v>
      </c>
      <c r="C34" t="s">
        <v>154</v>
      </c>
      <c r="D34" s="31">
        <v>550.70000000000005</v>
      </c>
      <c r="E34" s="31">
        <v>4000</v>
      </c>
      <c r="F34" s="31">
        <v>4000</v>
      </c>
      <c r="G34" s="31">
        <v>3533.2</v>
      </c>
      <c r="H34" s="31">
        <v>641.58000000000004</v>
      </c>
      <c r="I34" s="31">
        <v>88.33</v>
      </c>
    </row>
    <row r="35" spans="1:9" x14ac:dyDescent="0.25">
      <c r="A35" s="29" t="s">
        <v>155</v>
      </c>
      <c r="B35" s="29" t="s">
        <v>246</v>
      </c>
      <c r="C35" s="29" t="s">
        <v>156</v>
      </c>
      <c r="D35" s="30">
        <v>787.29</v>
      </c>
      <c r="E35" s="30">
        <v>1000</v>
      </c>
      <c r="F35" s="30">
        <v>1000</v>
      </c>
      <c r="G35" s="30">
        <v>447.9</v>
      </c>
      <c r="H35" s="30">
        <v>56.89</v>
      </c>
      <c r="I35" s="30">
        <v>44.79</v>
      </c>
    </row>
    <row r="36" spans="1:9" x14ac:dyDescent="0.25">
      <c r="A36" t="s">
        <v>157</v>
      </c>
      <c r="B36" t="s">
        <v>246</v>
      </c>
      <c r="C36" t="s">
        <v>158</v>
      </c>
      <c r="D36" s="31">
        <v>1042.08</v>
      </c>
      <c r="E36" s="31">
        <v>2100</v>
      </c>
      <c r="F36" s="31">
        <v>2100</v>
      </c>
      <c r="G36" s="31">
        <v>989.5</v>
      </c>
      <c r="H36" s="31">
        <v>94.95</v>
      </c>
      <c r="I36" s="31">
        <v>47.12</v>
      </c>
    </row>
    <row r="37" spans="1:9" x14ac:dyDescent="0.25">
      <c r="A37" s="29" t="s">
        <v>159</v>
      </c>
      <c r="B37" s="29" t="s">
        <v>246</v>
      </c>
      <c r="C37" s="29" t="s">
        <v>160</v>
      </c>
      <c r="D37" s="30">
        <v>75.5</v>
      </c>
      <c r="E37" s="30">
        <v>1000</v>
      </c>
      <c r="F37" s="30">
        <v>1000</v>
      </c>
      <c r="G37" s="30">
        <v>951.75</v>
      </c>
      <c r="H37" s="30">
        <v>999.99</v>
      </c>
      <c r="I37" s="30">
        <v>95.18</v>
      </c>
    </row>
    <row r="38" spans="1:9" x14ac:dyDescent="0.25">
      <c r="A38" t="s">
        <v>161</v>
      </c>
      <c r="B38" t="s">
        <v>246</v>
      </c>
      <c r="C38" t="s">
        <v>162</v>
      </c>
      <c r="D38" s="31">
        <v>2494.89</v>
      </c>
      <c r="E38" s="31">
        <v>5230</v>
      </c>
      <c r="F38" s="31">
        <v>5230</v>
      </c>
      <c r="G38" s="31">
        <v>2321.46</v>
      </c>
      <c r="H38" s="31">
        <v>93.05</v>
      </c>
      <c r="I38" s="31">
        <v>44.39</v>
      </c>
    </row>
    <row r="39" spans="1:9" x14ac:dyDescent="0.25">
      <c r="A39" s="29" t="s">
        <v>163</v>
      </c>
      <c r="B39" s="29" t="s">
        <v>246</v>
      </c>
      <c r="C39" s="29" t="s">
        <v>164</v>
      </c>
      <c r="D39" s="30">
        <v>80</v>
      </c>
      <c r="E39" s="30">
        <v>80</v>
      </c>
      <c r="F39" s="30">
        <v>80</v>
      </c>
      <c r="G39" s="30">
        <v>143</v>
      </c>
      <c r="H39" s="30">
        <v>178.75</v>
      </c>
      <c r="I39" s="30">
        <v>178.75</v>
      </c>
    </row>
    <row r="40" spans="1:9" x14ac:dyDescent="0.25">
      <c r="A40" t="s">
        <v>165</v>
      </c>
      <c r="B40" t="s">
        <v>246</v>
      </c>
      <c r="C40" t="s">
        <v>166</v>
      </c>
      <c r="D40" s="31">
        <v>78.44</v>
      </c>
      <c r="E40" s="31">
        <v>200</v>
      </c>
      <c r="F40" s="31">
        <v>200</v>
      </c>
      <c r="G40" s="31"/>
      <c r="H40" s="31"/>
      <c r="I40" s="31"/>
    </row>
    <row r="41" spans="1:9" x14ac:dyDescent="0.25">
      <c r="A41" s="29" t="s">
        <v>167</v>
      </c>
      <c r="B41" s="29" t="s">
        <v>246</v>
      </c>
      <c r="C41" s="29" t="s">
        <v>168</v>
      </c>
      <c r="D41" s="30">
        <v>150</v>
      </c>
      <c r="E41" s="30">
        <v>400</v>
      </c>
      <c r="F41" s="30">
        <v>400</v>
      </c>
      <c r="G41" s="30">
        <v>165</v>
      </c>
      <c r="H41" s="30">
        <v>110</v>
      </c>
      <c r="I41" s="30">
        <v>41.25</v>
      </c>
    </row>
    <row r="42" spans="1:9" x14ac:dyDescent="0.25">
      <c r="A42" t="s">
        <v>169</v>
      </c>
      <c r="B42" t="s">
        <v>246</v>
      </c>
      <c r="C42" t="s">
        <v>170</v>
      </c>
      <c r="D42" s="31">
        <v>182</v>
      </c>
      <c r="E42" s="31">
        <v>200</v>
      </c>
      <c r="F42" s="31">
        <v>200</v>
      </c>
      <c r="G42" s="31">
        <v>52</v>
      </c>
      <c r="H42" s="31">
        <v>28.57</v>
      </c>
      <c r="I42" s="31">
        <v>26</v>
      </c>
    </row>
    <row r="43" spans="1:9" x14ac:dyDescent="0.25">
      <c r="A43" s="29" t="s">
        <v>171</v>
      </c>
      <c r="B43" s="29" t="s">
        <v>246</v>
      </c>
      <c r="C43" s="29" t="s">
        <v>162</v>
      </c>
      <c r="D43" s="30">
        <v>2004.45</v>
      </c>
      <c r="E43" s="30">
        <v>4350</v>
      </c>
      <c r="F43" s="30">
        <v>4350</v>
      </c>
      <c r="G43" s="30">
        <v>1961.46</v>
      </c>
      <c r="H43" s="30">
        <v>97.86</v>
      </c>
      <c r="I43" s="30">
        <v>45.09</v>
      </c>
    </row>
    <row r="44" spans="1:9" x14ac:dyDescent="0.25">
      <c r="A44" t="s">
        <v>172</v>
      </c>
      <c r="B44" t="s">
        <v>246</v>
      </c>
      <c r="C44" t="s">
        <v>173</v>
      </c>
      <c r="D44" s="31">
        <v>134.6</v>
      </c>
      <c r="E44" s="31">
        <v>260</v>
      </c>
      <c r="F44" s="31">
        <v>260</v>
      </c>
      <c r="G44" s="31">
        <v>1.73</v>
      </c>
      <c r="H44" s="31">
        <v>1.29</v>
      </c>
      <c r="I44" s="31">
        <v>0.67</v>
      </c>
    </row>
    <row r="45" spans="1:9" x14ac:dyDescent="0.25">
      <c r="A45" s="29" t="s">
        <v>174</v>
      </c>
      <c r="B45" s="29" t="s">
        <v>246</v>
      </c>
      <c r="C45" s="29" t="s">
        <v>175</v>
      </c>
      <c r="D45" s="30">
        <v>134.6</v>
      </c>
      <c r="E45" s="30">
        <v>260</v>
      </c>
      <c r="F45" s="30">
        <v>260</v>
      </c>
      <c r="G45" s="30">
        <v>1.73</v>
      </c>
      <c r="H45" s="30">
        <v>1.29</v>
      </c>
      <c r="I45" s="30">
        <v>0.67</v>
      </c>
    </row>
    <row r="46" spans="1:9" x14ac:dyDescent="0.25">
      <c r="A46" t="s">
        <v>176</v>
      </c>
      <c r="B46" t="s">
        <v>246</v>
      </c>
      <c r="C46" t="s">
        <v>177</v>
      </c>
      <c r="D46" s="31">
        <v>134.6</v>
      </c>
      <c r="E46" s="31">
        <v>200</v>
      </c>
      <c r="F46" s="31">
        <v>200</v>
      </c>
      <c r="G46" s="31"/>
      <c r="H46" s="31"/>
      <c r="I46" s="31"/>
    </row>
    <row r="47" spans="1:9" x14ac:dyDescent="0.25">
      <c r="A47" s="29" t="s">
        <v>178</v>
      </c>
      <c r="B47" s="29" t="s">
        <v>246</v>
      </c>
      <c r="C47" s="29" t="s">
        <v>179</v>
      </c>
      <c r="D47" s="30"/>
      <c r="E47" s="30">
        <v>60</v>
      </c>
      <c r="F47" s="30">
        <v>60</v>
      </c>
      <c r="G47" s="30">
        <v>1.73</v>
      </c>
      <c r="H47" s="30"/>
      <c r="I47" s="30">
        <v>2.88</v>
      </c>
    </row>
    <row r="48" spans="1:9" x14ac:dyDescent="0.25">
      <c r="A48" t="s">
        <v>248</v>
      </c>
      <c r="B48" t="s">
        <v>248</v>
      </c>
      <c r="C48" t="s">
        <v>249</v>
      </c>
      <c r="D48" s="31">
        <v>3349.35</v>
      </c>
      <c r="E48" s="31"/>
      <c r="F48" s="31"/>
      <c r="G48" s="31"/>
      <c r="H48" s="31"/>
      <c r="I48" s="31"/>
    </row>
    <row r="49" spans="1:9" x14ac:dyDescent="0.25">
      <c r="A49" s="29" t="s">
        <v>191</v>
      </c>
      <c r="B49" s="29" t="s">
        <v>248</v>
      </c>
      <c r="C49" s="29" t="s">
        <v>216</v>
      </c>
      <c r="D49" s="30">
        <v>3349.35</v>
      </c>
      <c r="E49" s="30"/>
      <c r="F49" s="30"/>
      <c r="G49" s="30"/>
      <c r="H49" s="30"/>
      <c r="I49" s="30"/>
    </row>
    <row r="50" spans="1:9" x14ac:dyDescent="0.25">
      <c r="A50" t="s">
        <v>217</v>
      </c>
      <c r="B50" t="s">
        <v>248</v>
      </c>
      <c r="C50" t="s">
        <v>218</v>
      </c>
      <c r="D50" s="31">
        <v>3349.35</v>
      </c>
      <c r="E50" s="31"/>
      <c r="F50" s="31"/>
      <c r="G50" s="31"/>
      <c r="H50" s="31"/>
      <c r="I50" s="31"/>
    </row>
    <row r="51" spans="1:9" x14ac:dyDescent="0.25">
      <c r="A51" s="29" t="s">
        <v>191</v>
      </c>
      <c r="B51" s="29" t="s">
        <v>248</v>
      </c>
      <c r="C51" s="29" t="s">
        <v>192</v>
      </c>
      <c r="D51" s="30">
        <v>3349.35</v>
      </c>
      <c r="E51" s="30"/>
      <c r="F51" s="30"/>
      <c r="G51" s="30"/>
      <c r="H51" s="30"/>
      <c r="I51" s="30"/>
    </row>
    <row r="52" spans="1:9" x14ac:dyDescent="0.25">
      <c r="A52" t="s">
        <v>193</v>
      </c>
      <c r="B52" t="s">
        <v>248</v>
      </c>
      <c r="C52" t="s">
        <v>194</v>
      </c>
      <c r="D52" s="31">
        <v>3349.35</v>
      </c>
      <c r="E52" s="31"/>
      <c r="F52" s="31"/>
      <c r="G52" s="31"/>
      <c r="H52" s="31"/>
      <c r="I52" s="31"/>
    </row>
    <row r="53" spans="1:9" x14ac:dyDescent="0.25">
      <c r="A53" s="29" t="s">
        <v>195</v>
      </c>
      <c r="B53" s="29" t="s">
        <v>248</v>
      </c>
      <c r="C53" s="29" t="s">
        <v>196</v>
      </c>
      <c r="D53" s="30">
        <v>3349.35</v>
      </c>
      <c r="E53" s="30"/>
      <c r="F53" s="30"/>
      <c r="G53" s="30"/>
      <c r="H53" s="30"/>
      <c r="I53" s="30"/>
    </row>
    <row r="54" spans="1:9" x14ac:dyDescent="0.25">
      <c r="A54" t="s">
        <v>199</v>
      </c>
      <c r="B54" t="s">
        <v>248</v>
      </c>
      <c r="C54" t="s">
        <v>200</v>
      </c>
      <c r="D54" s="31">
        <v>3349.35</v>
      </c>
      <c r="E54" s="31"/>
      <c r="F54" s="31"/>
      <c r="G54" s="31"/>
      <c r="H54" s="31"/>
      <c r="I54" s="31"/>
    </row>
    <row r="55" spans="1:9" x14ac:dyDescent="0.25">
      <c r="A55" s="41" t="s">
        <v>250</v>
      </c>
      <c r="B55" s="41" t="s">
        <v>250</v>
      </c>
      <c r="C55" s="41" t="s">
        <v>251</v>
      </c>
      <c r="D55" s="41">
        <v>106786.35</v>
      </c>
      <c r="E55" s="40">
        <v>217490</v>
      </c>
      <c r="F55" s="40">
        <v>217490</v>
      </c>
      <c r="G55" s="41">
        <v>114626.11</v>
      </c>
      <c r="H55" s="41">
        <v>107.34</v>
      </c>
      <c r="I55" s="41">
        <v>52.7</v>
      </c>
    </row>
    <row r="56" spans="1:9" x14ac:dyDescent="0.25">
      <c r="A56" t="s">
        <v>252</v>
      </c>
      <c r="B56" t="s">
        <v>252</v>
      </c>
      <c r="C56" t="s">
        <v>253</v>
      </c>
      <c r="D56" s="31">
        <v>98766.33</v>
      </c>
      <c r="E56" s="31">
        <v>194096</v>
      </c>
      <c r="F56" s="31">
        <v>194096</v>
      </c>
      <c r="G56" s="31">
        <v>103590.19</v>
      </c>
      <c r="H56" s="31">
        <v>104.88</v>
      </c>
      <c r="I56" s="31">
        <v>53.37</v>
      </c>
    </row>
    <row r="57" spans="1:9" x14ac:dyDescent="0.25">
      <c r="A57" s="29" t="s">
        <v>211</v>
      </c>
      <c r="B57" s="29" t="s">
        <v>252</v>
      </c>
      <c r="C57" s="29" t="s">
        <v>212</v>
      </c>
      <c r="D57" s="30">
        <v>38034.07</v>
      </c>
      <c r="E57" s="30">
        <v>86336</v>
      </c>
      <c r="F57" s="30">
        <v>86336</v>
      </c>
      <c r="G57" s="30">
        <v>42752.45</v>
      </c>
      <c r="H57" s="30">
        <v>112.41</v>
      </c>
      <c r="I57" s="30">
        <v>49.52</v>
      </c>
    </row>
    <row r="58" spans="1:9" x14ac:dyDescent="0.25">
      <c r="A58" t="s">
        <v>213</v>
      </c>
      <c r="B58" t="s">
        <v>252</v>
      </c>
      <c r="C58" t="s">
        <v>212</v>
      </c>
      <c r="D58" s="31">
        <v>38034.07</v>
      </c>
      <c r="E58" s="31">
        <v>86336</v>
      </c>
      <c r="F58" s="31">
        <v>86336</v>
      </c>
      <c r="G58" s="31">
        <v>42752.45</v>
      </c>
      <c r="H58" s="31">
        <v>112.41</v>
      </c>
      <c r="I58" s="31">
        <v>49.52</v>
      </c>
    </row>
    <row r="59" spans="1:9" x14ac:dyDescent="0.25">
      <c r="A59" s="29" t="s">
        <v>96</v>
      </c>
      <c r="B59" s="29" t="s">
        <v>252</v>
      </c>
      <c r="C59" s="29" t="s">
        <v>97</v>
      </c>
      <c r="D59" s="30">
        <v>38034.07</v>
      </c>
      <c r="E59" s="30">
        <v>86336</v>
      </c>
      <c r="F59" s="30">
        <v>86336</v>
      </c>
      <c r="G59" s="30">
        <v>42752.45</v>
      </c>
      <c r="H59" s="30">
        <v>112.41</v>
      </c>
      <c r="I59" s="30">
        <v>49.52</v>
      </c>
    </row>
    <row r="60" spans="1:9" x14ac:dyDescent="0.25">
      <c r="A60" t="s">
        <v>98</v>
      </c>
      <c r="B60" t="s">
        <v>252</v>
      </c>
      <c r="C60" t="s">
        <v>99</v>
      </c>
      <c r="D60" s="31">
        <v>36724.199999999997</v>
      </c>
      <c r="E60" s="31">
        <v>83836</v>
      </c>
      <c r="F60" s="31">
        <v>83836</v>
      </c>
      <c r="G60" s="31">
        <v>41537.910000000003</v>
      </c>
      <c r="H60" s="31">
        <v>113.11</v>
      </c>
      <c r="I60" s="31">
        <v>49.55</v>
      </c>
    </row>
    <row r="61" spans="1:9" x14ac:dyDescent="0.25">
      <c r="A61" s="29" t="s">
        <v>100</v>
      </c>
      <c r="B61" s="29" t="s">
        <v>252</v>
      </c>
      <c r="C61" s="29" t="s">
        <v>101</v>
      </c>
      <c r="D61" s="30">
        <v>25382.62</v>
      </c>
      <c r="E61" s="30">
        <v>60390</v>
      </c>
      <c r="F61" s="30">
        <v>60390</v>
      </c>
      <c r="G61" s="30">
        <v>30222.57</v>
      </c>
      <c r="H61" s="30">
        <v>119.07</v>
      </c>
      <c r="I61" s="30">
        <v>50.05</v>
      </c>
    </row>
    <row r="62" spans="1:9" x14ac:dyDescent="0.25">
      <c r="A62" t="s">
        <v>102</v>
      </c>
      <c r="B62" t="s">
        <v>252</v>
      </c>
      <c r="C62" t="s">
        <v>103</v>
      </c>
      <c r="D62" s="31">
        <v>25382.62</v>
      </c>
      <c r="E62" s="31">
        <v>60390</v>
      </c>
      <c r="F62" s="31">
        <v>60390</v>
      </c>
      <c r="G62" s="31">
        <v>30222.57</v>
      </c>
      <c r="H62" s="31">
        <v>119.07</v>
      </c>
      <c r="I62" s="31">
        <v>50.05</v>
      </c>
    </row>
    <row r="63" spans="1:9" x14ac:dyDescent="0.25">
      <c r="A63" s="29" t="s">
        <v>108</v>
      </c>
      <c r="B63" s="29" t="s">
        <v>252</v>
      </c>
      <c r="C63" s="29" t="s">
        <v>109</v>
      </c>
      <c r="D63" s="30">
        <v>2700</v>
      </c>
      <c r="E63" s="30">
        <v>4600</v>
      </c>
      <c r="F63" s="30">
        <v>4600</v>
      </c>
      <c r="G63" s="30">
        <v>2841.44</v>
      </c>
      <c r="H63" s="30">
        <v>105.24</v>
      </c>
      <c r="I63" s="30">
        <v>61.77</v>
      </c>
    </row>
    <row r="64" spans="1:9" x14ac:dyDescent="0.25">
      <c r="A64" t="s">
        <v>110</v>
      </c>
      <c r="B64" t="s">
        <v>252</v>
      </c>
      <c r="C64" t="s">
        <v>109</v>
      </c>
      <c r="D64" s="31">
        <v>2700</v>
      </c>
      <c r="E64" s="31">
        <v>4600</v>
      </c>
      <c r="F64" s="31">
        <v>4600</v>
      </c>
      <c r="G64" s="31">
        <v>2841.44</v>
      </c>
      <c r="H64" s="31">
        <v>105.24</v>
      </c>
      <c r="I64" s="31">
        <v>61.77</v>
      </c>
    </row>
    <row r="65" spans="1:9" x14ac:dyDescent="0.25">
      <c r="A65" s="29" t="s">
        <v>111</v>
      </c>
      <c r="B65" s="29" t="s">
        <v>252</v>
      </c>
      <c r="C65" s="29" t="s">
        <v>112</v>
      </c>
      <c r="D65" s="30">
        <v>8641.58</v>
      </c>
      <c r="E65" s="30">
        <v>18846</v>
      </c>
      <c r="F65" s="30">
        <v>18846</v>
      </c>
      <c r="G65" s="30">
        <v>8473.9</v>
      </c>
      <c r="H65" s="30">
        <v>98.06</v>
      </c>
      <c r="I65" s="30">
        <v>44.96</v>
      </c>
    </row>
    <row r="66" spans="1:9" x14ac:dyDescent="0.25">
      <c r="A66" t="s">
        <v>113</v>
      </c>
      <c r="B66" t="s">
        <v>252</v>
      </c>
      <c r="C66" t="s">
        <v>114</v>
      </c>
      <c r="D66" s="31">
        <v>8641.58</v>
      </c>
      <c r="E66" s="31">
        <v>18846</v>
      </c>
      <c r="F66" s="31">
        <v>18846</v>
      </c>
      <c r="G66" s="31">
        <v>8473.9</v>
      </c>
      <c r="H66" s="31">
        <v>98.06</v>
      </c>
      <c r="I66" s="31">
        <v>44.96</v>
      </c>
    </row>
    <row r="67" spans="1:9" x14ac:dyDescent="0.25">
      <c r="A67" s="29" t="s">
        <v>115</v>
      </c>
      <c r="B67" s="29" t="s">
        <v>252</v>
      </c>
      <c r="C67" s="29" t="s">
        <v>116</v>
      </c>
      <c r="D67" s="30">
        <v>1309.8699999999999</v>
      </c>
      <c r="E67" s="30">
        <v>2500</v>
      </c>
      <c r="F67" s="30">
        <v>2500</v>
      </c>
      <c r="G67" s="30">
        <v>1214.54</v>
      </c>
      <c r="H67" s="30">
        <v>92.72</v>
      </c>
      <c r="I67" s="30">
        <v>48.58</v>
      </c>
    </row>
    <row r="68" spans="1:9" x14ac:dyDescent="0.25">
      <c r="A68" t="s">
        <v>117</v>
      </c>
      <c r="B68" t="s">
        <v>252</v>
      </c>
      <c r="C68" t="s">
        <v>118</v>
      </c>
      <c r="D68" s="31">
        <v>1309.8699999999999</v>
      </c>
      <c r="E68" s="31">
        <v>2500</v>
      </c>
      <c r="F68" s="31">
        <v>2500</v>
      </c>
      <c r="G68" s="31">
        <v>1214.54</v>
      </c>
      <c r="H68" s="31">
        <v>92.72</v>
      </c>
      <c r="I68" s="31">
        <v>48.58</v>
      </c>
    </row>
    <row r="69" spans="1:9" x14ac:dyDescent="0.25">
      <c r="A69" s="29" t="s">
        <v>121</v>
      </c>
      <c r="B69" s="29" t="s">
        <v>252</v>
      </c>
      <c r="C69" s="29" t="s">
        <v>122</v>
      </c>
      <c r="D69" s="30">
        <v>1309.8699999999999</v>
      </c>
      <c r="E69" s="30">
        <v>2500</v>
      </c>
      <c r="F69" s="30">
        <v>2500</v>
      </c>
      <c r="G69" s="30">
        <v>1214.54</v>
      </c>
      <c r="H69" s="30">
        <v>92.72</v>
      </c>
      <c r="I69" s="30">
        <v>48.58</v>
      </c>
    </row>
    <row r="70" spans="1:9" x14ac:dyDescent="0.25">
      <c r="A70" t="s">
        <v>191</v>
      </c>
      <c r="B70" t="s">
        <v>252</v>
      </c>
      <c r="C70" t="s">
        <v>216</v>
      </c>
      <c r="D70" s="31">
        <v>60732.26</v>
      </c>
      <c r="E70" s="31">
        <v>105740</v>
      </c>
      <c r="F70" s="31">
        <v>105740</v>
      </c>
      <c r="G70" s="31">
        <v>59610.239999999998</v>
      </c>
      <c r="H70" s="31">
        <v>98.15</v>
      </c>
      <c r="I70" s="31">
        <v>56.37</v>
      </c>
    </row>
    <row r="71" spans="1:9" x14ac:dyDescent="0.25">
      <c r="A71" s="29" t="s">
        <v>219</v>
      </c>
      <c r="B71" s="29" t="s">
        <v>252</v>
      </c>
      <c r="C71" s="29" t="s">
        <v>220</v>
      </c>
      <c r="D71" s="30">
        <v>60732.26</v>
      </c>
      <c r="E71" s="30">
        <v>105740</v>
      </c>
      <c r="F71" s="30">
        <v>105740</v>
      </c>
      <c r="G71" s="30">
        <v>59610.239999999998</v>
      </c>
      <c r="H71" s="30">
        <v>98.15</v>
      </c>
      <c r="I71" s="30">
        <v>56.37</v>
      </c>
    </row>
    <row r="72" spans="1:9" x14ac:dyDescent="0.25">
      <c r="A72" t="s">
        <v>96</v>
      </c>
      <c r="B72" t="s">
        <v>252</v>
      </c>
      <c r="C72" t="s">
        <v>97</v>
      </c>
      <c r="D72" s="31">
        <v>60732.26</v>
      </c>
      <c r="E72" s="31">
        <v>105740</v>
      </c>
      <c r="F72" s="31">
        <v>105740</v>
      </c>
      <c r="G72" s="31">
        <v>59610.239999999998</v>
      </c>
      <c r="H72" s="31">
        <v>98.15</v>
      </c>
      <c r="I72" s="31">
        <v>56.37</v>
      </c>
    </row>
    <row r="73" spans="1:9" x14ac:dyDescent="0.25">
      <c r="A73" s="29" t="s">
        <v>98</v>
      </c>
      <c r="B73" s="29" t="s">
        <v>252</v>
      </c>
      <c r="C73" s="29" t="s">
        <v>99</v>
      </c>
      <c r="D73" s="30">
        <v>38892</v>
      </c>
      <c r="E73" s="30">
        <v>61500</v>
      </c>
      <c r="F73" s="30">
        <v>61500</v>
      </c>
      <c r="G73" s="30">
        <v>33197</v>
      </c>
      <c r="H73" s="30">
        <v>85.36</v>
      </c>
      <c r="I73" s="30">
        <v>53.98</v>
      </c>
    </row>
    <row r="74" spans="1:9" x14ac:dyDescent="0.25">
      <c r="A74" t="s">
        <v>100</v>
      </c>
      <c r="B74" t="s">
        <v>252</v>
      </c>
      <c r="C74" t="s">
        <v>101</v>
      </c>
      <c r="D74" s="31">
        <v>38892</v>
      </c>
      <c r="E74" s="31">
        <v>61500</v>
      </c>
      <c r="F74" s="31">
        <v>61500</v>
      </c>
      <c r="G74" s="31">
        <v>33197</v>
      </c>
      <c r="H74" s="31">
        <v>85.36</v>
      </c>
      <c r="I74" s="31">
        <v>53.98</v>
      </c>
    </row>
    <row r="75" spans="1:9" x14ac:dyDescent="0.25">
      <c r="A75" s="29" t="s">
        <v>102</v>
      </c>
      <c r="B75" s="29" t="s">
        <v>252</v>
      </c>
      <c r="C75" s="29" t="s">
        <v>103</v>
      </c>
      <c r="D75" s="30">
        <v>38892</v>
      </c>
      <c r="E75" s="30">
        <v>60000</v>
      </c>
      <c r="F75" s="30">
        <v>60000</v>
      </c>
      <c r="G75" s="30">
        <v>33197</v>
      </c>
      <c r="H75" s="30">
        <v>85.36</v>
      </c>
      <c r="I75" s="30">
        <v>55.33</v>
      </c>
    </row>
    <row r="76" spans="1:9" x14ac:dyDescent="0.25">
      <c r="A76" t="s">
        <v>104</v>
      </c>
      <c r="B76" t="s">
        <v>252</v>
      </c>
      <c r="C76" t="s">
        <v>105</v>
      </c>
      <c r="D76" s="31"/>
      <c r="E76" s="31">
        <v>1500</v>
      </c>
      <c r="F76" s="31">
        <v>1500</v>
      </c>
      <c r="G76" s="31"/>
      <c r="H76" s="31"/>
      <c r="I76" s="31"/>
    </row>
    <row r="77" spans="1:9" x14ac:dyDescent="0.25">
      <c r="A77" s="29" t="s">
        <v>115</v>
      </c>
      <c r="B77" s="29" t="s">
        <v>252</v>
      </c>
      <c r="C77" s="29" t="s">
        <v>116</v>
      </c>
      <c r="D77" s="30">
        <v>21840.26</v>
      </c>
      <c r="E77" s="30">
        <v>44240</v>
      </c>
      <c r="F77" s="30">
        <v>44240</v>
      </c>
      <c r="G77" s="30">
        <v>26413.24</v>
      </c>
      <c r="H77" s="30">
        <v>120.94</v>
      </c>
      <c r="I77" s="30">
        <v>59.7</v>
      </c>
    </row>
    <row r="78" spans="1:9" x14ac:dyDescent="0.25">
      <c r="A78" t="s">
        <v>127</v>
      </c>
      <c r="B78" t="s">
        <v>252</v>
      </c>
      <c r="C78" t="s">
        <v>128</v>
      </c>
      <c r="D78" s="31">
        <v>21840.26</v>
      </c>
      <c r="E78" s="31">
        <v>44240</v>
      </c>
      <c r="F78" s="31">
        <v>44240</v>
      </c>
      <c r="G78" s="31">
        <v>26413.24</v>
      </c>
      <c r="H78" s="31">
        <v>120.94</v>
      </c>
      <c r="I78" s="31">
        <v>59.7</v>
      </c>
    </row>
    <row r="79" spans="1:9" x14ac:dyDescent="0.25">
      <c r="A79" s="29" t="s">
        <v>129</v>
      </c>
      <c r="B79" s="29" t="s">
        <v>252</v>
      </c>
      <c r="C79" s="29" t="s">
        <v>130</v>
      </c>
      <c r="D79" s="30">
        <v>78.5</v>
      </c>
      <c r="E79" s="30">
        <v>4740</v>
      </c>
      <c r="F79" s="30">
        <v>4740</v>
      </c>
      <c r="G79" s="30">
        <v>3128.87</v>
      </c>
      <c r="H79" s="30">
        <v>999.99</v>
      </c>
      <c r="I79" s="30">
        <v>66.010000000000005</v>
      </c>
    </row>
    <row r="80" spans="1:9" x14ac:dyDescent="0.25">
      <c r="A80" t="s">
        <v>131</v>
      </c>
      <c r="B80" t="s">
        <v>252</v>
      </c>
      <c r="C80" t="s">
        <v>132</v>
      </c>
      <c r="D80" s="31">
        <v>21539.98</v>
      </c>
      <c r="E80" s="31">
        <v>36000</v>
      </c>
      <c r="F80" s="31">
        <v>36000</v>
      </c>
      <c r="G80" s="31">
        <v>23284.37</v>
      </c>
      <c r="H80" s="31">
        <v>108.1</v>
      </c>
      <c r="I80" s="31">
        <v>64.680000000000007</v>
      </c>
    </row>
    <row r="81" spans="1:9" x14ac:dyDescent="0.25">
      <c r="A81" s="29" t="s">
        <v>137</v>
      </c>
      <c r="B81" s="29" t="s">
        <v>252</v>
      </c>
      <c r="C81" s="29" t="s">
        <v>138</v>
      </c>
      <c r="D81" s="30">
        <v>221.78</v>
      </c>
      <c r="E81" s="30">
        <v>2000</v>
      </c>
      <c r="F81" s="30">
        <v>2000</v>
      </c>
      <c r="G81" s="30"/>
      <c r="H81" s="30"/>
      <c r="I81" s="30"/>
    </row>
    <row r="82" spans="1:9" x14ac:dyDescent="0.25">
      <c r="A82" t="s">
        <v>139</v>
      </c>
      <c r="B82" t="s">
        <v>252</v>
      </c>
      <c r="C82" t="s">
        <v>140</v>
      </c>
      <c r="D82" s="31"/>
      <c r="E82" s="31">
        <v>1500</v>
      </c>
      <c r="F82" s="31">
        <v>1500</v>
      </c>
      <c r="G82" s="31"/>
      <c r="H82" s="31"/>
      <c r="I82" s="31"/>
    </row>
    <row r="83" spans="1:9" x14ac:dyDescent="0.25">
      <c r="A83" s="29" t="s">
        <v>221</v>
      </c>
      <c r="B83" s="29" t="s">
        <v>252</v>
      </c>
      <c r="C83" s="29" t="s">
        <v>222</v>
      </c>
      <c r="D83" s="30"/>
      <c r="E83" s="30">
        <v>2020</v>
      </c>
      <c r="F83" s="30">
        <v>2020</v>
      </c>
      <c r="G83" s="30">
        <v>1227.5</v>
      </c>
      <c r="H83" s="30"/>
      <c r="I83" s="30">
        <v>60.77</v>
      </c>
    </row>
    <row r="84" spans="1:9" x14ac:dyDescent="0.25">
      <c r="A84" t="s">
        <v>223</v>
      </c>
      <c r="B84" t="s">
        <v>252</v>
      </c>
      <c r="C84" t="s">
        <v>224</v>
      </c>
      <c r="D84" s="31"/>
      <c r="E84" s="31">
        <v>2020</v>
      </c>
      <c r="F84" s="31">
        <v>2020</v>
      </c>
      <c r="G84" s="31">
        <v>1227.5</v>
      </c>
      <c r="H84" s="31"/>
      <c r="I84" s="31">
        <v>60.77</v>
      </c>
    </row>
    <row r="85" spans="1:9" x14ac:dyDescent="0.25">
      <c r="A85" s="29" t="s">
        <v>96</v>
      </c>
      <c r="B85" s="29" t="s">
        <v>252</v>
      </c>
      <c r="C85" s="29" t="s">
        <v>97</v>
      </c>
      <c r="D85" s="30"/>
      <c r="E85" s="30">
        <v>2020</v>
      </c>
      <c r="F85" s="30">
        <v>2020</v>
      </c>
      <c r="G85" s="30">
        <v>1227.5</v>
      </c>
      <c r="H85" s="30"/>
      <c r="I85" s="30">
        <v>60.77</v>
      </c>
    </row>
    <row r="86" spans="1:9" x14ac:dyDescent="0.25">
      <c r="A86" t="s">
        <v>98</v>
      </c>
      <c r="B86" t="s">
        <v>252</v>
      </c>
      <c r="C86" t="s">
        <v>99</v>
      </c>
      <c r="D86" s="31"/>
      <c r="E86" s="31">
        <v>600</v>
      </c>
      <c r="F86" s="31">
        <v>600</v>
      </c>
      <c r="G86" s="31">
        <v>300</v>
      </c>
      <c r="H86" s="31"/>
      <c r="I86" s="31">
        <v>50</v>
      </c>
    </row>
    <row r="87" spans="1:9" x14ac:dyDescent="0.25">
      <c r="A87" s="29" t="s">
        <v>100</v>
      </c>
      <c r="B87" s="29" t="s">
        <v>252</v>
      </c>
      <c r="C87" s="29" t="s">
        <v>101</v>
      </c>
      <c r="D87" s="30"/>
      <c r="E87" s="30">
        <v>600</v>
      </c>
      <c r="F87" s="30">
        <v>600</v>
      </c>
      <c r="G87" s="30">
        <v>300</v>
      </c>
      <c r="H87" s="30"/>
      <c r="I87" s="30">
        <v>50</v>
      </c>
    </row>
    <row r="88" spans="1:9" x14ac:dyDescent="0.25">
      <c r="A88" t="s">
        <v>102</v>
      </c>
      <c r="B88" t="s">
        <v>252</v>
      </c>
      <c r="C88" t="s">
        <v>103</v>
      </c>
      <c r="D88" s="31"/>
      <c r="E88" s="31">
        <v>600</v>
      </c>
      <c r="F88" s="31">
        <v>600</v>
      </c>
      <c r="G88" s="31">
        <v>300</v>
      </c>
      <c r="H88" s="31"/>
      <c r="I88" s="31">
        <v>50</v>
      </c>
    </row>
    <row r="89" spans="1:9" x14ac:dyDescent="0.25">
      <c r="A89" s="29" t="s">
        <v>115</v>
      </c>
      <c r="B89" s="29" t="s">
        <v>252</v>
      </c>
      <c r="C89" s="29" t="s">
        <v>116</v>
      </c>
      <c r="D89" s="30"/>
      <c r="E89" s="30">
        <v>1420</v>
      </c>
      <c r="F89" s="30">
        <v>1420</v>
      </c>
      <c r="G89" s="30">
        <v>927.5</v>
      </c>
      <c r="H89" s="30"/>
      <c r="I89" s="30">
        <v>65.319999999999993</v>
      </c>
    </row>
    <row r="90" spans="1:9" x14ac:dyDescent="0.25">
      <c r="A90" t="s">
        <v>127</v>
      </c>
      <c r="B90" t="s">
        <v>252</v>
      </c>
      <c r="C90" t="s">
        <v>128</v>
      </c>
      <c r="D90" s="31"/>
      <c r="E90" s="31">
        <v>1420</v>
      </c>
      <c r="F90" s="31">
        <v>1420</v>
      </c>
      <c r="G90" s="31">
        <v>927.5</v>
      </c>
      <c r="H90" s="31"/>
      <c r="I90" s="31">
        <v>65.319999999999993</v>
      </c>
    </row>
    <row r="91" spans="1:9" x14ac:dyDescent="0.25">
      <c r="A91" s="29" t="s">
        <v>131</v>
      </c>
      <c r="B91" s="29" t="s">
        <v>252</v>
      </c>
      <c r="C91" s="29" t="s">
        <v>132</v>
      </c>
      <c r="D91" s="30"/>
      <c r="E91" s="30">
        <v>1420</v>
      </c>
      <c r="F91" s="30">
        <v>1420</v>
      </c>
      <c r="G91" s="30">
        <v>927.5</v>
      </c>
      <c r="H91" s="30"/>
      <c r="I91" s="30">
        <v>65.319999999999993</v>
      </c>
    </row>
    <row r="92" spans="1:9" x14ac:dyDescent="0.25">
      <c r="A92" t="s">
        <v>254</v>
      </c>
      <c r="B92" t="s">
        <v>254</v>
      </c>
      <c r="C92" t="s">
        <v>255</v>
      </c>
      <c r="D92" s="31"/>
      <c r="E92" s="31">
        <v>4347</v>
      </c>
      <c r="F92" s="31">
        <v>4347</v>
      </c>
      <c r="G92" s="31">
        <v>3158</v>
      </c>
      <c r="H92" s="31"/>
      <c r="I92" s="31">
        <v>72.650000000000006</v>
      </c>
    </row>
    <row r="93" spans="1:9" x14ac:dyDescent="0.25">
      <c r="A93" s="29" t="s">
        <v>211</v>
      </c>
      <c r="B93" s="29" t="s">
        <v>254</v>
      </c>
      <c r="C93" s="29" t="s">
        <v>212</v>
      </c>
      <c r="D93" s="30"/>
      <c r="E93" s="30">
        <v>4347</v>
      </c>
      <c r="F93" s="30">
        <v>4347</v>
      </c>
      <c r="G93" s="30">
        <v>3158</v>
      </c>
      <c r="H93" s="30"/>
      <c r="I93" s="30">
        <v>72.650000000000006</v>
      </c>
    </row>
    <row r="94" spans="1:9" x14ac:dyDescent="0.25">
      <c r="A94" t="s">
        <v>213</v>
      </c>
      <c r="B94" t="s">
        <v>254</v>
      </c>
      <c r="C94" t="s">
        <v>212</v>
      </c>
      <c r="D94" s="31"/>
      <c r="E94" s="31">
        <v>4347</v>
      </c>
      <c r="F94" s="31">
        <v>4347</v>
      </c>
      <c r="G94" s="31">
        <v>3158</v>
      </c>
      <c r="H94" s="31"/>
      <c r="I94" s="31">
        <v>72.650000000000006</v>
      </c>
    </row>
    <row r="95" spans="1:9" x14ac:dyDescent="0.25">
      <c r="A95" s="29" t="s">
        <v>96</v>
      </c>
      <c r="B95" s="29" t="s">
        <v>254</v>
      </c>
      <c r="C95" s="29" t="s">
        <v>97</v>
      </c>
      <c r="D95" s="30"/>
      <c r="E95" s="30">
        <v>4347</v>
      </c>
      <c r="F95" s="30">
        <v>4347</v>
      </c>
      <c r="G95" s="30">
        <v>3158</v>
      </c>
      <c r="H95" s="30"/>
      <c r="I95" s="30">
        <v>72.650000000000006</v>
      </c>
    </row>
    <row r="96" spans="1:9" x14ac:dyDescent="0.25">
      <c r="A96" t="s">
        <v>98</v>
      </c>
      <c r="B96" t="s">
        <v>254</v>
      </c>
      <c r="C96" t="s">
        <v>99</v>
      </c>
      <c r="D96" s="31"/>
      <c r="E96" s="31">
        <v>4347</v>
      </c>
      <c r="F96" s="31">
        <v>4347</v>
      </c>
      <c r="G96" s="31"/>
      <c r="H96" s="31"/>
      <c r="I96" s="31"/>
    </row>
    <row r="97" spans="1:9" x14ac:dyDescent="0.25">
      <c r="A97" s="29" t="s">
        <v>100</v>
      </c>
      <c r="B97" s="29" t="s">
        <v>254</v>
      </c>
      <c r="C97" s="29" t="s">
        <v>101</v>
      </c>
      <c r="D97" s="30"/>
      <c r="E97" s="30">
        <v>3731</v>
      </c>
      <c r="F97" s="30">
        <v>3731</v>
      </c>
      <c r="G97" s="30"/>
      <c r="H97" s="30"/>
      <c r="I97" s="30"/>
    </row>
    <row r="98" spans="1:9" x14ac:dyDescent="0.25">
      <c r="A98" t="s">
        <v>102</v>
      </c>
      <c r="B98" t="s">
        <v>254</v>
      </c>
      <c r="C98" t="s">
        <v>103</v>
      </c>
      <c r="D98" s="31"/>
      <c r="E98" s="31">
        <v>3731</v>
      </c>
      <c r="F98" s="31">
        <v>3731</v>
      </c>
      <c r="G98" s="31"/>
      <c r="H98" s="31"/>
      <c r="I98" s="31"/>
    </row>
    <row r="99" spans="1:9" x14ac:dyDescent="0.25">
      <c r="A99" s="29" t="s">
        <v>111</v>
      </c>
      <c r="B99" s="29" t="s">
        <v>254</v>
      </c>
      <c r="C99" s="29" t="s">
        <v>112</v>
      </c>
      <c r="D99" s="30"/>
      <c r="E99" s="30">
        <v>616</v>
      </c>
      <c r="F99" s="30">
        <v>616</v>
      </c>
      <c r="G99" s="30"/>
      <c r="H99" s="30"/>
      <c r="I99" s="30"/>
    </row>
    <row r="100" spans="1:9" x14ac:dyDescent="0.25">
      <c r="A100" t="s">
        <v>113</v>
      </c>
      <c r="B100" t="s">
        <v>254</v>
      </c>
      <c r="C100" t="s">
        <v>114</v>
      </c>
      <c r="D100" s="31"/>
      <c r="E100" s="31">
        <v>616</v>
      </c>
      <c r="F100" s="31">
        <v>616</v>
      </c>
      <c r="G100" s="31"/>
      <c r="H100" s="31"/>
      <c r="I100" s="31"/>
    </row>
    <row r="101" spans="1:9" x14ac:dyDescent="0.25">
      <c r="A101" s="29" t="s">
        <v>115</v>
      </c>
      <c r="B101" s="29" t="s">
        <v>254</v>
      </c>
      <c r="C101" s="29" t="s">
        <v>116</v>
      </c>
      <c r="D101" s="30"/>
      <c r="E101" s="30"/>
      <c r="F101" s="30"/>
      <c r="G101" s="30">
        <v>3158</v>
      </c>
      <c r="H101" s="30"/>
      <c r="I101" s="30"/>
    </row>
    <row r="102" spans="1:9" x14ac:dyDescent="0.25">
      <c r="A102" t="s">
        <v>117</v>
      </c>
      <c r="B102" t="s">
        <v>254</v>
      </c>
      <c r="C102" t="s">
        <v>118</v>
      </c>
      <c r="D102" s="31"/>
      <c r="E102" s="31"/>
      <c r="F102" s="31"/>
      <c r="G102" s="31">
        <v>357.5</v>
      </c>
      <c r="H102" s="31"/>
      <c r="I102" s="31"/>
    </row>
    <row r="103" spans="1:9" x14ac:dyDescent="0.25">
      <c r="A103" s="29" t="s">
        <v>123</v>
      </c>
      <c r="B103" s="29" t="s">
        <v>254</v>
      </c>
      <c r="C103" s="29" t="s">
        <v>124</v>
      </c>
      <c r="D103" s="30"/>
      <c r="E103" s="30"/>
      <c r="F103" s="30"/>
      <c r="G103" s="30">
        <v>357.5</v>
      </c>
      <c r="H103" s="30"/>
      <c r="I103" s="30"/>
    </row>
    <row r="104" spans="1:9" x14ac:dyDescent="0.25">
      <c r="A104" t="s">
        <v>127</v>
      </c>
      <c r="B104" t="s">
        <v>254</v>
      </c>
      <c r="C104" t="s">
        <v>128</v>
      </c>
      <c r="D104" s="31"/>
      <c r="E104" s="31"/>
      <c r="F104" s="31"/>
      <c r="G104" s="31">
        <v>2361.89</v>
      </c>
      <c r="H104" s="31"/>
      <c r="I104" s="31"/>
    </row>
    <row r="105" spans="1:9" x14ac:dyDescent="0.25">
      <c r="A105" s="29" t="s">
        <v>129</v>
      </c>
      <c r="B105" s="29" t="s">
        <v>254</v>
      </c>
      <c r="C105" s="29" t="s">
        <v>130</v>
      </c>
      <c r="D105" s="30"/>
      <c r="E105" s="30"/>
      <c r="F105" s="30"/>
      <c r="G105" s="30">
        <v>2361.89</v>
      </c>
      <c r="H105" s="30"/>
      <c r="I105" s="30"/>
    </row>
    <row r="106" spans="1:9" x14ac:dyDescent="0.25">
      <c r="A106" t="s">
        <v>141</v>
      </c>
      <c r="B106" t="s">
        <v>254</v>
      </c>
      <c r="C106" t="s">
        <v>142</v>
      </c>
      <c r="D106" s="31"/>
      <c r="E106" s="31"/>
      <c r="F106" s="31"/>
      <c r="G106" s="31">
        <v>438.61</v>
      </c>
      <c r="H106" s="31"/>
      <c r="I106" s="31"/>
    </row>
    <row r="107" spans="1:9" x14ac:dyDescent="0.25">
      <c r="A107" s="29" t="s">
        <v>155</v>
      </c>
      <c r="B107" s="29" t="s">
        <v>254</v>
      </c>
      <c r="C107" s="29" t="s">
        <v>156</v>
      </c>
      <c r="D107" s="30"/>
      <c r="E107" s="30"/>
      <c r="F107" s="30"/>
      <c r="G107" s="30">
        <v>298.61</v>
      </c>
      <c r="H107" s="30"/>
      <c r="I107" s="30"/>
    </row>
    <row r="108" spans="1:9" x14ac:dyDescent="0.25">
      <c r="A108" t="s">
        <v>159</v>
      </c>
      <c r="B108" t="s">
        <v>254</v>
      </c>
      <c r="C108" t="s">
        <v>160</v>
      </c>
      <c r="D108" s="31"/>
      <c r="E108" s="31"/>
      <c r="F108" s="31"/>
      <c r="G108" s="31">
        <v>140</v>
      </c>
      <c r="H108" s="31"/>
      <c r="I108" s="31"/>
    </row>
    <row r="109" spans="1:9" x14ac:dyDescent="0.25">
      <c r="A109" s="29" t="s">
        <v>256</v>
      </c>
      <c r="B109" s="29" t="s">
        <v>256</v>
      </c>
      <c r="C109" s="29" t="s">
        <v>257</v>
      </c>
      <c r="D109" s="30"/>
      <c r="E109" s="30">
        <v>100</v>
      </c>
      <c r="F109" s="30">
        <v>100</v>
      </c>
      <c r="G109" s="30">
        <v>160</v>
      </c>
      <c r="H109" s="30"/>
      <c r="I109" s="30">
        <v>160</v>
      </c>
    </row>
    <row r="110" spans="1:9" x14ac:dyDescent="0.25">
      <c r="A110" t="s">
        <v>211</v>
      </c>
      <c r="B110" t="s">
        <v>256</v>
      </c>
      <c r="C110" t="s">
        <v>212</v>
      </c>
      <c r="D110" s="31"/>
      <c r="E110" s="31">
        <v>100</v>
      </c>
      <c r="F110" s="31">
        <v>100</v>
      </c>
      <c r="G110" s="31">
        <v>160</v>
      </c>
      <c r="H110" s="31"/>
      <c r="I110" s="31">
        <v>160</v>
      </c>
    </row>
    <row r="111" spans="1:9" x14ac:dyDescent="0.25">
      <c r="A111" s="29" t="s">
        <v>213</v>
      </c>
      <c r="B111" s="29" t="s">
        <v>256</v>
      </c>
      <c r="C111" s="29" t="s">
        <v>212</v>
      </c>
      <c r="D111" s="30"/>
      <c r="E111" s="30">
        <v>100</v>
      </c>
      <c r="F111" s="30">
        <v>100</v>
      </c>
      <c r="G111" s="30">
        <v>160</v>
      </c>
      <c r="H111" s="30"/>
      <c r="I111" s="30">
        <v>160</v>
      </c>
    </row>
    <row r="112" spans="1:9" x14ac:dyDescent="0.25">
      <c r="A112" t="s">
        <v>96</v>
      </c>
      <c r="B112" t="s">
        <v>256</v>
      </c>
      <c r="C112" t="s">
        <v>97</v>
      </c>
      <c r="D112" s="31"/>
      <c r="E112" s="31">
        <v>100</v>
      </c>
      <c r="F112" s="31">
        <v>100</v>
      </c>
      <c r="G112" s="31">
        <v>160</v>
      </c>
      <c r="H112" s="31"/>
      <c r="I112" s="31">
        <v>160</v>
      </c>
    </row>
    <row r="113" spans="1:9" x14ac:dyDescent="0.25">
      <c r="A113" s="29" t="s">
        <v>115</v>
      </c>
      <c r="B113" s="29" t="s">
        <v>256</v>
      </c>
      <c r="C113" s="29" t="s">
        <v>116</v>
      </c>
      <c r="D113" s="30"/>
      <c r="E113" s="30">
        <v>100</v>
      </c>
      <c r="F113" s="30">
        <v>100</v>
      </c>
      <c r="G113" s="30">
        <v>160</v>
      </c>
      <c r="H113" s="30"/>
      <c r="I113" s="30">
        <v>160</v>
      </c>
    </row>
    <row r="114" spans="1:9" x14ac:dyDescent="0.25">
      <c r="A114" t="s">
        <v>161</v>
      </c>
      <c r="B114" t="s">
        <v>256</v>
      </c>
      <c r="C114" t="s">
        <v>162</v>
      </c>
      <c r="D114" s="31"/>
      <c r="E114" s="31">
        <v>100</v>
      </c>
      <c r="F114" s="31">
        <v>100</v>
      </c>
      <c r="G114" s="31">
        <v>160</v>
      </c>
      <c r="H114" s="31"/>
      <c r="I114" s="31">
        <v>160</v>
      </c>
    </row>
    <row r="115" spans="1:9" x14ac:dyDescent="0.25">
      <c r="A115" s="29" t="s">
        <v>171</v>
      </c>
      <c r="B115" s="29" t="s">
        <v>256</v>
      </c>
      <c r="C115" s="29" t="s">
        <v>162</v>
      </c>
      <c r="D115" s="30"/>
      <c r="E115" s="30">
        <v>100</v>
      </c>
      <c r="F115" s="30">
        <v>100</v>
      </c>
      <c r="G115" s="30">
        <v>160</v>
      </c>
      <c r="H115" s="30"/>
      <c r="I115" s="30">
        <v>160</v>
      </c>
    </row>
    <row r="116" spans="1:9" x14ac:dyDescent="0.25">
      <c r="A116" t="s">
        <v>258</v>
      </c>
      <c r="B116" t="s">
        <v>258</v>
      </c>
      <c r="C116" t="s">
        <v>259</v>
      </c>
      <c r="D116" s="31">
        <v>2500</v>
      </c>
      <c r="E116" s="31">
        <v>500</v>
      </c>
      <c r="F116" s="31">
        <v>500</v>
      </c>
      <c r="G116" s="31">
        <v>1110</v>
      </c>
      <c r="H116" s="31">
        <v>44.4</v>
      </c>
      <c r="I116" s="31">
        <v>222</v>
      </c>
    </row>
    <row r="117" spans="1:9" x14ac:dyDescent="0.25">
      <c r="A117" s="29" t="s">
        <v>211</v>
      </c>
      <c r="B117" s="29" t="s">
        <v>258</v>
      </c>
      <c r="C117" s="29" t="s">
        <v>212</v>
      </c>
      <c r="D117" s="30">
        <v>2500</v>
      </c>
      <c r="E117" s="30">
        <v>500</v>
      </c>
      <c r="F117" s="30">
        <v>500</v>
      </c>
      <c r="G117" s="30">
        <v>1110</v>
      </c>
      <c r="H117" s="30">
        <v>44.4</v>
      </c>
      <c r="I117" s="30">
        <v>222</v>
      </c>
    </row>
    <row r="118" spans="1:9" x14ac:dyDescent="0.25">
      <c r="A118" t="s">
        <v>213</v>
      </c>
      <c r="B118" t="s">
        <v>258</v>
      </c>
      <c r="C118" t="s">
        <v>212</v>
      </c>
      <c r="D118" s="31">
        <v>2500</v>
      </c>
      <c r="E118" s="31">
        <v>500</v>
      </c>
      <c r="F118" s="31">
        <v>500</v>
      </c>
      <c r="G118" s="31">
        <v>1110</v>
      </c>
      <c r="H118" s="31">
        <v>44.4</v>
      </c>
      <c r="I118" s="31">
        <v>222</v>
      </c>
    </row>
    <row r="119" spans="1:9" x14ac:dyDescent="0.25">
      <c r="A119" s="29" t="s">
        <v>96</v>
      </c>
      <c r="B119" s="29" t="s">
        <v>258</v>
      </c>
      <c r="C119" s="29" t="s">
        <v>97</v>
      </c>
      <c r="D119" s="30">
        <v>2500</v>
      </c>
      <c r="E119" s="30">
        <v>500</v>
      </c>
      <c r="F119" s="30">
        <v>500</v>
      </c>
      <c r="G119" s="30">
        <v>1110</v>
      </c>
      <c r="H119" s="30">
        <v>44.4</v>
      </c>
      <c r="I119" s="30">
        <v>222</v>
      </c>
    </row>
    <row r="120" spans="1:9" x14ac:dyDescent="0.25">
      <c r="A120" t="s">
        <v>115</v>
      </c>
      <c r="B120" t="s">
        <v>258</v>
      </c>
      <c r="C120" t="s">
        <v>116</v>
      </c>
      <c r="D120" s="31">
        <v>2500</v>
      </c>
      <c r="E120" s="31">
        <v>500</v>
      </c>
      <c r="F120" s="31">
        <v>500</v>
      </c>
      <c r="G120" s="31">
        <v>1110</v>
      </c>
      <c r="H120" s="31">
        <v>44.4</v>
      </c>
      <c r="I120" s="31">
        <v>222</v>
      </c>
    </row>
    <row r="121" spans="1:9" x14ac:dyDescent="0.25">
      <c r="A121" s="29" t="s">
        <v>141</v>
      </c>
      <c r="B121" s="29" t="s">
        <v>258</v>
      </c>
      <c r="C121" s="29" t="s">
        <v>142</v>
      </c>
      <c r="D121" s="30">
        <v>500</v>
      </c>
      <c r="E121" s="30">
        <v>500</v>
      </c>
      <c r="F121" s="30">
        <v>500</v>
      </c>
      <c r="G121" s="30">
        <v>870</v>
      </c>
      <c r="H121" s="30">
        <v>174</v>
      </c>
      <c r="I121" s="30">
        <v>174</v>
      </c>
    </row>
    <row r="122" spans="1:9" x14ac:dyDescent="0.25">
      <c r="A122" t="s">
        <v>143</v>
      </c>
      <c r="B122" t="s">
        <v>258</v>
      </c>
      <c r="C122" t="s">
        <v>144</v>
      </c>
      <c r="D122" s="31">
        <v>500</v>
      </c>
      <c r="E122" s="31">
        <v>500</v>
      </c>
      <c r="F122" s="31">
        <v>500</v>
      </c>
      <c r="G122" s="31">
        <v>870</v>
      </c>
      <c r="H122" s="31">
        <v>174</v>
      </c>
      <c r="I122" s="31">
        <v>174</v>
      </c>
    </row>
    <row r="123" spans="1:9" x14ac:dyDescent="0.25">
      <c r="A123" s="29" t="s">
        <v>161</v>
      </c>
      <c r="B123" s="29" t="s">
        <v>258</v>
      </c>
      <c r="C123" s="29" t="s">
        <v>162</v>
      </c>
      <c r="D123" s="30">
        <v>2000</v>
      </c>
      <c r="E123" s="30"/>
      <c r="F123" s="30"/>
      <c r="G123" s="30">
        <v>240</v>
      </c>
      <c r="H123" s="30">
        <v>12</v>
      </c>
      <c r="I123" s="30"/>
    </row>
    <row r="124" spans="1:9" x14ac:dyDescent="0.25">
      <c r="A124" t="s">
        <v>171</v>
      </c>
      <c r="B124" t="s">
        <v>258</v>
      </c>
      <c r="C124" t="s">
        <v>162</v>
      </c>
      <c r="D124" s="31">
        <v>2000</v>
      </c>
      <c r="E124" s="31"/>
      <c r="F124" s="31"/>
      <c r="G124" s="31">
        <v>240</v>
      </c>
      <c r="H124" s="31">
        <v>12</v>
      </c>
      <c r="I124" s="31"/>
    </row>
    <row r="125" spans="1:9" x14ac:dyDescent="0.25">
      <c r="A125" s="29" t="s">
        <v>260</v>
      </c>
      <c r="B125" s="29" t="s">
        <v>260</v>
      </c>
      <c r="C125" s="29" t="s">
        <v>261</v>
      </c>
      <c r="D125" s="30">
        <v>2155.9899999999998</v>
      </c>
      <c r="E125" s="30">
        <v>4926</v>
      </c>
      <c r="F125" s="30">
        <v>4926</v>
      </c>
      <c r="G125" s="30">
        <v>2464</v>
      </c>
      <c r="H125" s="30">
        <v>114.29</v>
      </c>
      <c r="I125" s="30">
        <v>50.02</v>
      </c>
    </row>
    <row r="126" spans="1:9" x14ac:dyDescent="0.25">
      <c r="A126" t="s">
        <v>211</v>
      </c>
      <c r="B126" t="s">
        <v>260</v>
      </c>
      <c r="C126" t="s">
        <v>212</v>
      </c>
      <c r="D126" s="31">
        <v>2155.9899999999998</v>
      </c>
      <c r="E126" s="31">
        <v>4926</v>
      </c>
      <c r="F126" s="31">
        <v>4926</v>
      </c>
      <c r="G126" s="31">
        <v>2464</v>
      </c>
      <c r="H126" s="31">
        <v>114.29</v>
      </c>
      <c r="I126" s="31">
        <v>50.02</v>
      </c>
    </row>
    <row r="127" spans="1:9" x14ac:dyDescent="0.25">
      <c r="A127" s="29" t="s">
        <v>213</v>
      </c>
      <c r="B127" s="29" t="s">
        <v>260</v>
      </c>
      <c r="C127" s="29" t="s">
        <v>212</v>
      </c>
      <c r="D127" s="30">
        <v>2155.9899999999998</v>
      </c>
      <c r="E127" s="30">
        <v>4926</v>
      </c>
      <c r="F127" s="30">
        <v>4926</v>
      </c>
      <c r="G127" s="30">
        <v>2464</v>
      </c>
      <c r="H127" s="30">
        <v>114.29</v>
      </c>
      <c r="I127" s="30">
        <v>50.02</v>
      </c>
    </row>
    <row r="128" spans="1:9" x14ac:dyDescent="0.25">
      <c r="A128" t="s">
        <v>96</v>
      </c>
      <c r="B128" t="s">
        <v>260</v>
      </c>
      <c r="C128" t="s">
        <v>97</v>
      </c>
      <c r="D128" s="31">
        <v>2155.9899999999998</v>
      </c>
      <c r="E128" s="31">
        <v>4926</v>
      </c>
      <c r="F128" s="31">
        <v>4926</v>
      </c>
      <c r="G128" s="31">
        <v>2464</v>
      </c>
      <c r="H128" s="31">
        <v>114.29</v>
      </c>
      <c r="I128" s="31">
        <v>50.02</v>
      </c>
    </row>
    <row r="129" spans="1:9" x14ac:dyDescent="0.25">
      <c r="A129" s="29" t="s">
        <v>98</v>
      </c>
      <c r="B129" s="29" t="s">
        <v>260</v>
      </c>
      <c r="C129" s="29" t="s">
        <v>99</v>
      </c>
      <c r="D129" s="30">
        <v>2155.9899999999998</v>
      </c>
      <c r="E129" s="30">
        <v>4550</v>
      </c>
      <c r="F129" s="30">
        <v>4550</v>
      </c>
      <c r="G129" s="30">
        <v>2464</v>
      </c>
      <c r="H129" s="30">
        <v>114.29</v>
      </c>
      <c r="I129" s="30">
        <v>54.15</v>
      </c>
    </row>
    <row r="130" spans="1:9" x14ac:dyDescent="0.25">
      <c r="A130" t="s">
        <v>100</v>
      </c>
      <c r="B130" t="s">
        <v>260</v>
      </c>
      <c r="C130" t="s">
        <v>101</v>
      </c>
      <c r="D130" s="31">
        <v>1850.65</v>
      </c>
      <c r="E130" s="31">
        <v>3900</v>
      </c>
      <c r="F130" s="31">
        <v>3900</v>
      </c>
      <c r="G130" s="31">
        <v>2115.04</v>
      </c>
      <c r="H130" s="31">
        <v>114.29</v>
      </c>
      <c r="I130" s="31">
        <v>54.23</v>
      </c>
    </row>
    <row r="131" spans="1:9" x14ac:dyDescent="0.25">
      <c r="A131" s="29" t="s">
        <v>102</v>
      </c>
      <c r="B131" s="29" t="s">
        <v>260</v>
      </c>
      <c r="C131" s="29" t="s">
        <v>103</v>
      </c>
      <c r="D131" s="30">
        <v>1850.65</v>
      </c>
      <c r="E131" s="30">
        <v>3900</v>
      </c>
      <c r="F131" s="30">
        <v>3900</v>
      </c>
      <c r="G131" s="30">
        <v>2115.04</v>
      </c>
      <c r="H131" s="30">
        <v>114.29</v>
      </c>
      <c r="I131" s="30">
        <v>54.23</v>
      </c>
    </row>
    <row r="132" spans="1:9" x14ac:dyDescent="0.25">
      <c r="A132" t="s">
        <v>111</v>
      </c>
      <c r="B132" t="s">
        <v>260</v>
      </c>
      <c r="C132" t="s">
        <v>112</v>
      </c>
      <c r="D132" s="31">
        <v>305.33999999999997</v>
      </c>
      <c r="E132" s="31">
        <v>650</v>
      </c>
      <c r="F132" s="31">
        <v>650</v>
      </c>
      <c r="G132" s="31">
        <v>348.96</v>
      </c>
      <c r="H132" s="31">
        <v>114.29</v>
      </c>
      <c r="I132" s="31">
        <v>53.69</v>
      </c>
    </row>
    <row r="133" spans="1:9" x14ac:dyDescent="0.25">
      <c r="A133" s="29" t="s">
        <v>113</v>
      </c>
      <c r="B133" s="29" t="s">
        <v>260</v>
      </c>
      <c r="C133" s="29" t="s">
        <v>114</v>
      </c>
      <c r="D133" s="30">
        <v>305.33999999999997</v>
      </c>
      <c r="E133" s="30">
        <v>650</v>
      </c>
      <c r="F133" s="30">
        <v>650</v>
      </c>
      <c r="G133" s="30">
        <v>348.96</v>
      </c>
      <c r="H133" s="30">
        <v>114.29</v>
      </c>
      <c r="I133" s="30">
        <v>53.69</v>
      </c>
    </row>
    <row r="134" spans="1:9" x14ac:dyDescent="0.25">
      <c r="A134" t="s">
        <v>115</v>
      </c>
      <c r="B134" t="s">
        <v>260</v>
      </c>
      <c r="C134" t="s">
        <v>116</v>
      </c>
      <c r="D134" s="31"/>
      <c r="E134" s="31">
        <v>376</v>
      </c>
      <c r="F134" s="31">
        <v>376</v>
      </c>
      <c r="G134" s="31"/>
      <c r="H134" s="31"/>
      <c r="I134" s="31"/>
    </row>
    <row r="135" spans="1:9" x14ac:dyDescent="0.25">
      <c r="A135" s="29" t="s">
        <v>127</v>
      </c>
      <c r="B135" s="29" t="s">
        <v>260</v>
      </c>
      <c r="C135" s="29" t="s">
        <v>128</v>
      </c>
      <c r="D135" s="30"/>
      <c r="E135" s="30">
        <v>236</v>
      </c>
      <c r="F135" s="30">
        <v>236</v>
      </c>
      <c r="G135" s="30"/>
      <c r="H135" s="30"/>
      <c r="I135" s="30"/>
    </row>
    <row r="136" spans="1:9" x14ac:dyDescent="0.25">
      <c r="A136" t="s">
        <v>129</v>
      </c>
      <c r="B136" t="s">
        <v>260</v>
      </c>
      <c r="C136" t="s">
        <v>130</v>
      </c>
      <c r="D136" s="31"/>
      <c r="E136" s="31">
        <v>236</v>
      </c>
      <c r="F136" s="31">
        <v>236</v>
      </c>
      <c r="G136" s="31"/>
      <c r="H136" s="31"/>
      <c r="I136" s="31"/>
    </row>
    <row r="137" spans="1:9" x14ac:dyDescent="0.25">
      <c r="A137" s="29" t="s">
        <v>141</v>
      </c>
      <c r="B137" s="29" t="s">
        <v>260</v>
      </c>
      <c r="C137" s="29" t="s">
        <v>142</v>
      </c>
      <c r="D137" s="30"/>
      <c r="E137" s="30">
        <v>140</v>
      </c>
      <c r="F137" s="30">
        <v>140</v>
      </c>
      <c r="G137" s="30"/>
      <c r="H137" s="30"/>
      <c r="I137" s="30"/>
    </row>
    <row r="138" spans="1:9" x14ac:dyDescent="0.25">
      <c r="A138" t="s">
        <v>143</v>
      </c>
      <c r="B138" t="s">
        <v>260</v>
      </c>
      <c r="C138" t="s">
        <v>144</v>
      </c>
      <c r="D138" s="31"/>
      <c r="E138" s="31">
        <v>140</v>
      </c>
      <c r="F138" s="31">
        <v>140</v>
      </c>
      <c r="G138" s="31"/>
      <c r="H138" s="31"/>
      <c r="I138" s="31"/>
    </row>
    <row r="139" spans="1:9" x14ac:dyDescent="0.25">
      <c r="A139" s="29" t="s">
        <v>262</v>
      </c>
      <c r="B139" s="29" t="s">
        <v>262</v>
      </c>
      <c r="C139" s="29" t="s">
        <v>263</v>
      </c>
      <c r="D139" s="30">
        <v>2324.0300000000002</v>
      </c>
      <c r="E139" s="30">
        <v>5000</v>
      </c>
      <c r="F139" s="30">
        <v>5000</v>
      </c>
      <c r="G139" s="30">
        <v>1595.99</v>
      </c>
      <c r="H139" s="30">
        <v>68.67</v>
      </c>
      <c r="I139" s="30">
        <v>31.92</v>
      </c>
    </row>
    <row r="140" spans="1:9" x14ac:dyDescent="0.25">
      <c r="A140" t="s">
        <v>211</v>
      </c>
      <c r="B140" t="s">
        <v>262</v>
      </c>
      <c r="C140" t="s">
        <v>212</v>
      </c>
      <c r="D140" s="31">
        <v>2324.0300000000002</v>
      </c>
      <c r="E140" s="31">
        <v>5000</v>
      </c>
      <c r="F140" s="31">
        <v>5000</v>
      </c>
      <c r="G140" s="31">
        <v>1595.99</v>
      </c>
      <c r="H140" s="31">
        <v>68.67</v>
      </c>
      <c r="I140" s="31">
        <v>31.92</v>
      </c>
    </row>
    <row r="141" spans="1:9" x14ac:dyDescent="0.25">
      <c r="A141" s="29" t="s">
        <v>213</v>
      </c>
      <c r="B141" s="29" t="s">
        <v>262</v>
      </c>
      <c r="C141" s="29" t="s">
        <v>212</v>
      </c>
      <c r="D141" s="30">
        <v>2324.0300000000002</v>
      </c>
      <c r="E141" s="30">
        <v>5000</v>
      </c>
      <c r="F141" s="30">
        <v>5000</v>
      </c>
      <c r="G141" s="30">
        <v>1595.99</v>
      </c>
      <c r="H141" s="30">
        <v>68.67</v>
      </c>
      <c r="I141" s="30">
        <v>31.92</v>
      </c>
    </row>
    <row r="142" spans="1:9" x14ac:dyDescent="0.25">
      <c r="A142" t="s">
        <v>96</v>
      </c>
      <c r="B142" t="s">
        <v>262</v>
      </c>
      <c r="C142" t="s">
        <v>97</v>
      </c>
      <c r="D142" s="31">
        <v>2324.0300000000002</v>
      </c>
      <c r="E142" s="31">
        <v>5000</v>
      </c>
      <c r="F142" s="31">
        <v>5000</v>
      </c>
      <c r="G142" s="31">
        <v>1595.99</v>
      </c>
      <c r="H142" s="31">
        <v>68.67</v>
      </c>
      <c r="I142" s="31">
        <v>31.92</v>
      </c>
    </row>
    <row r="143" spans="1:9" x14ac:dyDescent="0.25">
      <c r="A143" s="29" t="s">
        <v>98</v>
      </c>
      <c r="B143" s="29" t="s">
        <v>262</v>
      </c>
      <c r="C143" s="29" t="s">
        <v>99</v>
      </c>
      <c r="D143" s="30">
        <v>2324.0300000000002</v>
      </c>
      <c r="E143" s="30">
        <v>4380</v>
      </c>
      <c r="F143" s="30">
        <v>4380</v>
      </c>
      <c r="G143" s="30">
        <v>1595.99</v>
      </c>
      <c r="H143" s="30">
        <v>68.67</v>
      </c>
      <c r="I143" s="30">
        <v>36.44</v>
      </c>
    </row>
    <row r="144" spans="1:9" x14ac:dyDescent="0.25">
      <c r="A144" t="s">
        <v>100</v>
      </c>
      <c r="B144" t="s">
        <v>262</v>
      </c>
      <c r="C144" t="s">
        <v>101</v>
      </c>
      <c r="D144" s="31">
        <v>1994.89</v>
      </c>
      <c r="E144" s="31">
        <v>3750</v>
      </c>
      <c r="F144" s="31">
        <v>3750</v>
      </c>
      <c r="G144" s="31">
        <v>1369.95</v>
      </c>
      <c r="H144" s="31">
        <v>68.67</v>
      </c>
      <c r="I144" s="31">
        <v>36.53</v>
      </c>
    </row>
    <row r="145" spans="1:9" x14ac:dyDescent="0.25">
      <c r="A145" s="29" t="s">
        <v>102</v>
      </c>
      <c r="B145" s="29" t="s">
        <v>262</v>
      </c>
      <c r="C145" s="29" t="s">
        <v>103</v>
      </c>
      <c r="D145" s="30">
        <v>1994.89</v>
      </c>
      <c r="E145" s="30">
        <v>3750</v>
      </c>
      <c r="F145" s="30">
        <v>3750</v>
      </c>
      <c r="G145" s="30">
        <v>1369.95</v>
      </c>
      <c r="H145" s="30">
        <v>68.67</v>
      </c>
      <c r="I145" s="30">
        <v>36.53</v>
      </c>
    </row>
    <row r="146" spans="1:9" x14ac:dyDescent="0.25">
      <c r="A146" t="s">
        <v>111</v>
      </c>
      <c r="B146" t="s">
        <v>262</v>
      </c>
      <c r="C146" t="s">
        <v>112</v>
      </c>
      <c r="D146" s="31">
        <v>329.14</v>
      </c>
      <c r="E146" s="31">
        <v>630</v>
      </c>
      <c r="F146" s="31">
        <v>630</v>
      </c>
      <c r="G146" s="31">
        <v>226.04</v>
      </c>
      <c r="H146" s="31">
        <v>68.680000000000007</v>
      </c>
      <c r="I146" s="31">
        <v>35.880000000000003</v>
      </c>
    </row>
    <row r="147" spans="1:9" x14ac:dyDescent="0.25">
      <c r="A147" s="29" t="s">
        <v>113</v>
      </c>
      <c r="B147" s="29" t="s">
        <v>262</v>
      </c>
      <c r="C147" s="29" t="s">
        <v>114</v>
      </c>
      <c r="D147" s="30">
        <v>329.14</v>
      </c>
      <c r="E147" s="30">
        <v>630</v>
      </c>
      <c r="F147" s="30">
        <v>630</v>
      </c>
      <c r="G147" s="30">
        <v>226.04</v>
      </c>
      <c r="H147" s="30">
        <v>68.680000000000007</v>
      </c>
      <c r="I147" s="30">
        <v>35.880000000000003</v>
      </c>
    </row>
    <row r="148" spans="1:9" x14ac:dyDescent="0.25">
      <c r="A148" t="s">
        <v>115</v>
      </c>
      <c r="B148" t="s">
        <v>262</v>
      </c>
      <c r="C148" t="s">
        <v>116</v>
      </c>
      <c r="D148" s="31"/>
      <c r="E148" s="31">
        <v>620</v>
      </c>
      <c r="F148" s="31">
        <v>620</v>
      </c>
      <c r="G148" s="31"/>
      <c r="H148" s="31"/>
      <c r="I148" s="31"/>
    </row>
    <row r="149" spans="1:9" x14ac:dyDescent="0.25">
      <c r="A149" s="29" t="s">
        <v>127</v>
      </c>
      <c r="B149" s="29" t="s">
        <v>262</v>
      </c>
      <c r="C149" s="29" t="s">
        <v>128</v>
      </c>
      <c r="D149" s="30"/>
      <c r="E149" s="30">
        <v>250</v>
      </c>
      <c r="F149" s="30">
        <v>250</v>
      </c>
      <c r="G149" s="30"/>
      <c r="H149" s="30"/>
      <c r="I149" s="30"/>
    </row>
    <row r="150" spans="1:9" x14ac:dyDescent="0.25">
      <c r="A150" t="s">
        <v>129</v>
      </c>
      <c r="B150" t="s">
        <v>262</v>
      </c>
      <c r="C150" t="s">
        <v>130</v>
      </c>
      <c r="D150" s="31"/>
      <c r="E150" s="31">
        <v>250</v>
      </c>
      <c r="F150" s="31">
        <v>250</v>
      </c>
      <c r="G150" s="31"/>
      <c r="H150" s="31"/>
      <c r="I150" s="31"/>
    </row>
    <row r="151" spans="1:9" x14ac:dyDescent="0.25">
      <c r="A151" s="29" t="s">
        <v>141</v>
      </c>
      <c r="B151" s="29" t="s">
        <v>262</v>
      </c>
      <c r="C151" s="29" t="s">
        <v>142</v>
      </c>
      <c r="D151" s="30"/>
      <c r="E151" s="30">
        <v>370</v>
      </c>
      <c r="F151" s="30">
        <v>370</v>
      </c>
      <c r="G151" s="30"/>
      <c r="H151" s="30"/>
      <c r="I151" s="30"/>
    </row>
    <row r="152" spans="1:9" x14ac:dyDescent="0.25">
      <c r="A152" t="s">
        <v>143</v>
      </c>
      <c r="B152" t="s">
        <v>262</v>
      </c>
      <c r="C152" t="s">
        <v>144</v>
      </c>
      <c r="D152" s="31"/>
      <c r="E152" s="31">
        <v>370</v>
      </c>
      <c r="F152" s="31">
        <v>370</v>
      </c>
      <c r="G152" s="31"/>
      <c r="H152" s="31"/>
      <c r="I152" s="31"/>
    </row>
    <row r="153" spans="1:9" x14ac:dyDescent="0.25">
      <c r="A153" s="29" t="s">
        <v>264</v>
      </c>
      <c r="B153" s="29" t="s">
        <v>264</v>
      </c>
      <c r="C153" s="29" t="s">
        <v>265</v>
      </c>
      <c r="D153" s="30"/>
      <c r="E153" s="30">
        <v>6366</v>
      </c>
      <c r="F153" s="30">
        <v>6366</v>
      </c>
      <c r="G153" s="30">
        <v>1259.96</v>
      </c>
      <c r="H153" s="30"/>
      <c r="I153" s="30">
        <v>19.79</v>
      </c>
    </row>
    <row r="154" spans="1:9" x14ac:dyDescent="0.25">
      <c r="A154" t="s">
        <v>211</v>
      </c>
      <c r="B154" t="s">
        <v>264</v>
      </c>
      <c r="C154" t="s">
        <v>212</v>
      </c>
      <c r="D154" s="31"/>
      <c r="E154" s="31">
        <v>6366</v>
      </c>
      <c r="F154" s="31">
        <v>6366</v>
      </c>
      <c r="G154" s="31">
        <v>1259.96</v>
      </c>
      <c r="H154" s="31"/>
      <c r="I154" s="31">
        <v>19.79</v>
      </c>
    </row>
    <row r="155" spans="1:9" x14ac:dyDescent="0.25">
      <c r="A155" s="29" t="s">
        <v>213</v>
      </c>
      <c r="B155" s="29" t="s">
        <v>264</v>
      </c>
      <c r="C155" s="29" t="s">
        <v>212</v>
      </c>
      <c r="D155" s="30"/>
      <c r="E155" s="30">
        <v>6366</v>
      </c>
      <c r="F155" s="30">
        <v>6366</v>
      </c>
      <c r="G155" s="30">
        <v>1259.96</v>
      </c>
      <c r="H155" s="30"/>
      <c r="I155" s="30">
        <v>19.79</v>
      </c>
    </row>
    <row r="156" spans="1:9" x14ac:dyDescent="0.25">
      <c r="A156" t="s">
        <v>96</v>
      </c>
      <c r="B156" t="s">
        <v>264</v>
      </c>
      <c r="C156" t="s">
        <v>97</v>
      </c>
      <c r="D156" s="31"/>
      <c r="E156" s="31">
        <v>6366</v>
      </c>
      <c r="F156" s="31">
        <v>6366</v>
      </c>
      <c r="G156" s="31">
        <v>1259.96</v>
      </c>
      <c r="H156" s="31"/>
      <c r="I156" s="31">
        <v>19.79</v>
      </c>
    </row>
    <row r="157" spans="1:9" x14ac:dyDescent="0.25">
      <c r="A157" s="29" t="s">
        <v>98</v>
      </c>
      <c r="B157" s="29" t="s">
        <v>264</v>
      </c>
      <c r="C157" s="29" t="s">
        <v>99</v>
      </c>
      <c r="D157" s="30"/>
      <c r="E157" s="30">
        <v>6060</v>
      </c>
      <c r="F157" s="30">
        <v>6060</v>
      </c>
      <c r="G157" s="30">
        <v>1259.96</v>
      </c>
      <c r="H157" s="30"/>
      <c r="I157" s="30">
        <v>20.79</v>
      </c>
    </row>
    <row r="158" spans="1:9" x14ac:dyDescent="0.25">
      <c r="A158" t="s">
        <v>100</v>
      </c>
      <c r="B158" t="s">
        <v>264</v>
      </c>
      <c r="C158" t="s">
        <v>101</v>
      </c>
      <c r="D158" s="31"/>
      <c r="E158" s="31">
        <v>5200</v>
      </c>
      <c r="F158" s="31">
        <v>5200</v>
      </c>
      <c r="G158" s="31">
        <v>1081.53</v>
      </c>
      <c r="H158" s="31"/>
      <c r="I158" s="31">
        <v>20.8</v>
      </c>
    </row>
    <row r="159" spans="1:9" x14ac:dyDescent="0.25">
      <c r="A159" s="29" t="s">
        <v>102</v>
      </c>
      <c r="B159" s="29" t="s">
        <v>264</v>
      </c>
      <c r="C159" s="29" t="s">
        <v>103</v>
      </c>
      <c r="D159" s="30"/>
      <c r="E159" s="30">
        <v>5200</v>
      </c>
      <c r="F159" s="30">
        <v>5200</v>
      </c>
      <c r="G159" s="30">
        <v>1081.53</v>
      </c>
      <c r="H159" s="30"/>
      <c r="I159" s="30">
        <v>20.8</v>
      </c>
    </row>
    <row r="160" spans="1:9" x14ac:dyDescent="0.25">
      <c r="A160" t="s">
        <v>111</v>
      </c>
      <c r="B160" t="s">
        <v>264</v>
      </c>
      <c r="C160" t="s">
        <v>112</v>
      </c>
      <c r="D160" s="31"/>
      <c r="E160" s="31">
        <v>860</v>
      </c>
      <c r="F160" s="31">
        <v>860</v>
      </c>
      <c r="G160" s="31">
        <v>178.43</v>
      </c>
      <c r="H160" s="31"/>
      <c r="I160" s="31">
        <v>20.75</v>
      </c>
    </row>
    <row r="161" spans="1:9" x14ac:dyDescent="0.25">
      <c r="A161" s="29" t="s">
        <v>113</v>
      </c>
      <c r="B161" s="29" t="s">
        <v>264</v>
      </c>
      <c r="C161" s="29" t="s">
        <v>114</v>
      </c>
      <c r="D161" s="30"/>
      <c r="E161" s="30">
        <v>860</v>
      </c>
      <c r="F161" s="30">
        <v>860</v>
      </c>
      <c r="G161" s="30">
        <v>178.43</v>
      </c>
      <c r="H161" s="30"/>
      <c r="I161" s="30">
        <v>20.75</v>
      </c>
    </row>
    <row r="162" spans="1:9" x14ac:dyDescent="0.25">
      <c r="A162" t="s">
        <v>115</v>
      </c>
      <c r="B162" t="s">
        <v>264</v>
      </c>
      <c r="C162" t="s">
        <v>116</v>
      </c>
      <c r="D162" s="31"/>
      <c r="E162" s="31">
        <v>306</v>
      </c>
      <c r="F162" s="31">
        <v>306</v>
      </c>
      <c r="G162" s="31"/>
      <c r="H162" s="31"/>
      <c r="I162" s="31"/>
    </row>
    <row r="163" spans="1:9" x14ac:dyDescent="0.25">
      <c r="A163" s="29" t="s">
        <v>127</v>
      </c>
      <c r="B163" s="29" t="s">
        <v>264</v>
      </c>
      <c r="C163" s="29" t="s">
        <v>128</v>
      </c>
      <c r="D163" s="30"/>
      <c r="E163" s="30">
        <v>206</v>
      </c>
      <c r="F163" s="30">
        <v>206</v>
      </c>
      <c r="G163" s="30"/>
      <c r="H163" s="30"/>
      <c r="I163" s="30"/>
    </row>
    <row r="164" spans="1:9" x14ac:dyDescent="0.25">
      <c r="A164" t="s">
        <v>129</v>
      </c>
      <c r="B164" t="s">
        <v>264</v>
      </c>
      <c r="C164" t="s">
        <v>130</v>
      </c>
      <c r="D164" s="31"/>
      <c r="E164" s="31">
        <v>206</v>
      </c>
      <c r="F164" s="31">
        <v>206</v>
      </c>
      <c r="G164" s="31"/>
      <c r="H164" s="31"/>
      <c r="I164" s="31"/>
    </row>
    <row r="165" spans="1:9" x14ac:dyDescent="0.25">
      <c r="A165" s="29" t="s">
        <v>141</v>
      </c>
      <c r="B165" s="29" t="s">
        <v>264</v>
      </c>
      <c r="C165" s="29" t="s">
        <v>142</v>
      </c>
      <c r="D165" s="30"/>
      <c r="E165" s="30">
        <v>100</v>
      </c>
      <c r="F165" s="30">
        <v>100</v>
      </c>
      <c r="G165" s="30"/>
      <c r="H165" s="30"/>
      <c r="I165" s="30"/>
    </row>
    <row r="166" spans="1:9" x14ac:dyDescent="0.25">
      <c r="A166" t="s">
        <v>143</v>
      </c>
      <c r="B166" t="s">
        <v>264</v>
      </c>
      <c r="C166" t="s">
        <v>144</v>
      </c>
      <c r="D166" s="31"/>
      <c r="E166" s="31">
        <v>100</v>
      </c>
      <c r="F166" s="31">
        <v>100</v>
      </c>
      <c r="G166" s="31"/>
      <c r="H166" s="31"/>
      <c r="I166" s="31"/>
    </row>
    <row r="167" spans="1:9" x14ac:dyDescent="0.25">
      <c r="A167" s="29" t="s">
        <v>266</v>
      </c>
      <c r="B167" s="29" t="s">
        <v>266</v>
      </c>
      <c r="C167" s="29" t="s">
        <v>267</v>
      </c>
      <c r="D167" s="30">
        <v>1040</v>
      </c>
      <c r="E167" s="30">
        <v>2155</v>
      </c>
      <c r="F167" s="30">
        <v>2155</v>
      </c>
      <c r="G167" s="30">
        <v>1287.97</v>
      </c>
      <c r="H167" s="30">
        <v>123.84</v>
      </c>
      <c r="I167" s="30">
        <v>59.77</v>
      </c>
    </row>
    <row r="168" spans="1:9" x14ac:dyDescent="0.25">
      <c r="A168" t="s">
        <v>211</v>
      </c>
      <c r="B168" t="s">
        <v>266</v>
      </c>
      <c r="C168" t="s">
        <v>212</v>
      </c>
      <c r="D168" s="31">
        <v>1040</v>
      </c>
      <c r="E168" s="31">
        <v>2155</v>
      </c>
      <c r="F168" s="31">
        <v>2155</v>
      </c>
      <c r="G168" s="31">
        <v>1287.97</v>
      </c>
      <c r="H168" s="31">
        <v>123.84</v>
      </c>
      <c r="I168" s="31">
        <v>59.77</v>
      </c>
    </row>
    <row r="169" spans="1:9" x14ac:dyDescent="0.25">
      <c r="A169" s="29" t="s">
        <v>213</v>
      </c>
      <c r="B169" s="29" t="s">
        <v>266</v>
      </c>
      <c r="C169" s="29" t="s">
        <v>212</v>
      </c>
      <c r="D169" s="30">
        <v>1040</v>
      </c>
      <c r="E169" s="30">
        <v>2155</v>
      </c>
      <c r="F169" s="30">
        <v>2155</v>
      </c>
      <c r="G169" s="30">
        <v>1287.97</v>
      </c>
      <c r="H169" s="30">
        <v>123.84</v>
      </c>
      <c r="I169" s="30">
        <v>59.77</v>
      </c>
    </row>
    <row r="170" spans="1:9" x14ac:dyDescent="0.25">
      <c r="A170" t="s">
        <v>96</v>
      </c>
      <c r="B170" t="s">
        <v>266</v>
      </c>
      <c r="C170" t="s">
        <v>97</v>
      </c>
      <c r="D170" s="31">
        <v>1040</v>
      </c>
      <c r="E170" s="31">
        <v>2155</v>
      </c>
      <c r="F170" s="31">
        <v>2155</v>
      </c>
      <c r="G170" s="31">
        <v>1287.97</v>
      </c>
      <c r="H170" s="31">
        <v>123.84</v>
      </c>
      <c r="I170" s="31">
        <v>59.77</v>
      </c>
    </row>
    <row r="171" spans="1:9" x14ac:dyDescent="0.25">
      <c r="A171" s="29" t="s">
        <v>98</v>
      </c>
      <c r="B171" s="29" t="s">
        <v>266</v>
      </c>
      <c r="C171" s="29" t="s">
        <v>99</v>
      </c>
      <c r="D171" s="30">
        <v>980</v>
      </c>
      <c r="E171" s="30">
        <v>1965</v>
      </c>
      <c r="F171" s="30">
        <v>1965</v>
      </c>
      <c r="G171" s="30">
        <v>1287.97</v>
      </c>
      <c r="H171" s="30">
        <v>131.43</v>
      </c>
      <c r="I171" s="30">
        <v>65.55</v>
      </c>
    </row>
    <row r="172" spans="1:9" x14ac:dyDescent="0.25">
      <c r="A172" t="s">
        <v>100</v>
      </c>
      <c r="B172" t="s">
        <v>266</v>
      </c>
      <c r="C172" t="s">
        <v>101</v>
      </c>
      <c r="D172" s="31">
        <v>841.21</v>
      </c>
      <c r="E172" s="31">
        <v>1685</v>
      </c>
      <c r="F172" s="31">
        <v>1685</v>
      </c>
      <c r="G172" s="31">
        <v>1105.56</v>
      </c>
      <c r="H172" s="31">
        <v>131.41999999999999</v>
      </c>
      <c r="I172" s="31">
        <v>65.61</v>
      </c>
    </row>
    <row r="173" spans="1:9" x14ac:dyDescent="0.25">
      <c r="A173" s="29" t="s">
        <v>102</v>
      </c>
      <c r="B173" s="29" t="s">
        <v>266</v>
      </c>
      <c r="C173" s="29" t="s">
        <v>103</v>
      </c>
      <c r="D173" s="30">
        <v>841.21</v>
      </c>
      <c r="E173" s="30">
        <v>1685</v>
      </c>
      <c r="F173" s="30">
        <v>1685</v>
      </c>
      <c r="G173" s="30">
        <v>1105.56</v>
      </c>
      <c r="H173" s="30">
        <v>131.41999999999999</v>
      </c>
      <c r="I173" s="30">
        <v>65.61</v>
      </c>
    </row>
    <row r="174" spans="1:9" x14ac:dyDescent="0.25">
      <c r="A174" t="s">
        <v>111</v>
      </c>
      <c r="B174" t="s">
        <v>266</v>
      </c>
      <c r="C174" t="s">
        <v>112</v>
      </c>
      <c r="D174" s="31">
        <v>138.79</v>
      </c>
      <c r="E174" s="31">
        <v>280</v>
      </c>
      <c r="F174" s="31">
        <v>280</v>
      </c>
      <c r="G174" s="31">
        <v>182.41</v>
      </c>
      <c r="H174" s="31">
        <v>131.43</v>
      </c>
      <c r="I174" s="31">
        <v>65.150000000000006</v>
      </c>
    </row>
    <row r="175" spans="1:9" x14ac:dyDescent="0.25">
      <c r="A175" s="29" t="s">
        <v>113</v>
      </c>
      <c r="B175" s="29" t="s">
        <v>266</v>
      </c>
      <c r="C175" s="29" t="s">
        <v>114</v>
      </c>
      <c r="D175" s="30">
        <v>138.79</v>
      </c>
      <c r="E175" s="30">
        <v>280</v>
      </c>
      <c r="F175" s="30">
        <v>280</v>
      </c>
      <c r="G175" s="30">
        <v>182.41</v>
      </c>
      <c r="H175" s="30">
        <v>131.43</v>
      </c>
      <c r="I175" s="30">
        <v>65.150000000000006</v>
      </c>
    </row>
    <row r="176" spans="1:9" x14ac:dyDescent="0.25">
      <c r="A176" t="s">
        <v>115</v>
      </c>
      <c r="B176" t="s">
        <v>266</v>
      </c>
      <c r="C176" t="s">
        <v>116</v>
      </c>
      <c r="D176" s="31">
        <v>60</v>
      </c>
      <c r="E176" s="31">
        <v>190</v>
      </c>
      <c r="F176" s="31">
        <v>190</v>
      </c>
      <c r="G176" s="31"/>
      <c r="H176" s="31"/>
      <c r="I176" s="31"/>
    </row>
    <row r="177" spans="1:9" x14ac:dyDescent="0.25">
      <c r="A177" s="29" t="s">
        <v>117</v>
      </c>
      <c r="B177" s="29" t="s">
        <v>266</v>
      </c>
      <c r="C177" s="29" t="s">
        <v>118</v>
      </c>
      <c r="D177" s="30">
        <v>60</v>
      </c>
      <c r="E177" s="30">
        <v>30</v>
      </c>
      <c r="F177" s="30">
        <v>30</v>
      </c>
      <c r="G177" s="30"/>
      <c r="H177" s="30"/>
      <c r="I177" s="30"/>
    </row>
    <row r="178" spans="1:9" x14ac:dyDescent="0.25">
      <c r="A178" t="s">
        <v>119</v>
      </c>
      <c r="B178" t="s">
        <v>266</v>
      </c>
      <c r="C178" t="s">
        <v>120</v>
      </c>
      <c r="D178" s="31">
        <v>60</v>
      </c>
      <c r="E178" s="31">
        <v>30</v>
      </c>
      <c r="F178" s="31">
        <v>30</v>
      </c>
      <c r="G178" s="31"/>
      <c r="H178" s="31"/>
      <c r="I178" s="31"/>
    </row>
    <row r="179" spans="1:9" x14ac:dyDescent="0.25">
      <c r="A179" s="29" t="s">
        <v>127</v>
      </c>
      <c r="B179" s="29" t="s">
        <v>266</v>
      </c>
      <c r="C179" s="29" t="s">
        <v>128</v>
      </c>
      <c r="D179" s="30"/>
      <c r="E179" s="30">
        <v>150</v>
      </c>
      <c r="F179" s="30">
        <v>150</v>
      </c>
      <c r="G179" s="30"/>
      <c r="H179" s="30"/>
      <c r="I179" s="30"/>
    </row>
    <row r="180" spans="1:9" x14ac:dyDescent="0.25">
      <c r="A180" t="s">
        <v>129</v>
      </c>
      <c r="B180" t="s">
        <v>266</v>
      </c>
      <c r="C180" t="s">
        <v>130</v>
      </c>
      <c r="D180" s="31"/>
      <c r="E180" s="31">
        <v>150</v>
      </c>
      <c r="F180" s="31">
        <v>150</v>
      </c>
      <c r="G180" s="31"/>
      <c r="H180" s="31"/>
      <c r="I180" s="31"/>
    </row>
    <row r="181" spans="1:9" x14ac:dyDescent="0.25">
      <c r="A181" s="29" t="s">
        <v>141</v>
      </c>
      <c r="B181" s="29" t="s">
        <v>266</v>
      </c>
      <c r="C181" s="29" t="s">
        <v>142</v>
      </c>
      <c r="D181" s="30"/>
      <c r="E181" s="30">
        <v>10</v>
      </c>
      <c r="F181" s="30">
        <v>10</v>
      </c>
      <c r="G181" s="30"/>
      <c r="H181" s="30"/>
      <c r="I181" s="30"/>
    </row>
    <row r="182" spans="1:9" x14ac:dyDescent="0.25">
      <c r="A182" t="s">
        <v>143</v>
      </c>
      <c r="B182" t="s">
        <v>266</v>
      </c>
      <c r="C182" t="s">
        <v>144</v>
      </c>
      <c r="D182" s="31"/>
      <c r="E182" s="31">
        <v>10</v>
      </c>
      <c r="F182" s="31">
        <v>10</v>
      </c>
      <c r="G182" s="31"/>
      <c r="H182" s="31"/>
      <c r="I182" s="31"/>
    </row>
    <row r="183" spans="1:9" x14ac:dyDescent="0.25">
      <c r="A183" s="41" t="s">
        <v>268</v>
      </c>
      <c r="B183" s="41" t="s">
        <v>268</v>
      </c>
      <c r="C183" s="41" t="s">
        <v>269</v>
      </c>
      <c r="D183" s="41">
        <v>1214411.6000000001</v>
      </c>
      <c r="E183" s="40">
        <v>2294679</v>
      </c>
      <c r="F183" s="40">
        <v>2294679</v>
      </c>
      <c r="G183" s="41">
        <v>1162098.8500000001</v>
      </c>
      <c r="H183" s="41">
        <v>95.69</v>
      </c>
      <c r="I183" s="41">
        <v>50.64</v>
      </c>
    </row>
    <row r="184" spans="1:9" x14ac:dyDescent="0.25">
      <c r="A184" t="s">
        <v>270</v>
      </c>
      <c r="B184" t="s">
        <v>270</v>
      </c>
      <c r="C184" t="s">
        <v>269</v>
      </c>
      <c r="D184" s="31">
        <v>22976.47</v>
      </c>
      <c r="E184" s="31">
        <v>67760</v>
      </c>
      <c r="F184" s="31">
        <v>67760</v>
      </c>
      <c r="G184" s="31">
        <v>39092.21</v>
      </c>
      <c r="H184" s="31">
        <v>170.14</v>
      </c>
      <c r="I184" s="31">
        <v>57.69</v>
      </c>
    </row>
    <row r="185" spans="1:9" x14ac:dyDescent="0.25">
      <c r="A185" s="29" t="s">
        <v>96</v>
      </c>
      <c r="B185" s="29" t="s">
        <v>270</v>
      </c>
      <c r="C185" s="29" t="s">
        <v>214</v>
      </c>
      <c r="D185" s="30">
        <v>992.3</v>
      </c>
      <c r="E185" s="30">
        <v>5200</v>
      </c>
      <c r="F185" s="30">
        <v>5200</v>
      </c>
      <c r="G185" s="30">
        <v>1610.15</v>
      </c>
      <c r="H185" s="30">
        <v>162.26</v>
      </c>
      <c r="I185" s="30">
        <v>30.96</v>
      </c>
    </row>
    <row r="186" spans="1:9" x14ac:dyDescent="0.25">
      <c r="A186" t="s">
        <v>98</v>
      </c>
      <c r="B186" t="s">
        <v>270</v>
      </c>
      <c r="C186" t="s">
        <v>215</v>
      </c>
      <c r="D186" s="31">
        <v>992.3</v>
      </c>
      <c r="E186" s="31">
        <v>5200</v>
      </c>
      <c r="F186" s="31">
        <v>5200</v>
      </c>
      <c r="G186" s="31">
        <v>1610.15</v>
      </c>
      <c r="H186" s="31">
        <v>162.26</v>
      </c>
      <c r="I186" s="31">
        <v>30.96</v>
      </c>
    </row>
    <row r="187" spans="1:9" x14ac:dyDescent="0.25">
      <c r="A187" s="29" t="s">
        <v>96</v>
      </c>
      <c r="B187" s="29" t="s">
        <v>270</v>
      </c>
      <c r="C187" s="29" t="s">
        <v>97</v>
      </c>
      <c r="D187" s="30">
        <v>992.3</v>
      </c>
      <c r="E187" s="30">
        <v>5200</v>
      </c>
      <c r="F187" s="30">
        <v>5200</v>
      </c>
      <c r="G187" s="30">
        <v>1610.15</v>
      </c>
      <c r="H187" s="30">
        <v>162.26</v>
      </c>
      <c r="I187" s="30">
        <v>30.96</v>
      </c>
    </row>
    <row r="188" spans="1:9" x14ac:dyDescent="0.25">
      <c r="A188" t="s">
        <v>98</v>
      </c>
      <c r="B188" t="s">
        <v>270</v>
      </c>
      <c r="C188" t="s">
        <v>99</v>
      </c>
      <c r="D188" s="31">
        <v>659.95</v>
      </c>
      <c r="E188" s="31">
        <v>3380</v>
      </c>
      <c r="F188" s="31">
        <v>3380</v>
      </c>
      <c r="G188" s="31">
        <v>1610.15</v>
      </c>
      <c r="H188" s="31">
        <v>243.98</v>
      </c>
      <c r="I188" s="31">
        <v>47.64</v>
      </c>
    </row>
    <row r="189" spans="1:9" x14ac:dyDescent="0.25">
      <c r="A189" s="29" t="s">
        <v>100</v>
      </c>
      <c r="B189" s="29" t="s">
        <v>270</v>
      </c>
      <c r="C189" s="29" t="s">
        <v>101</v>
      </c>
      <c r="D189" s="30">
        <v>566.5</v>
      </c>
      <c r="E189" s="30">
        <v>2900</v>
      </c>
      <c r="F189" s="30">
        <v>2900</v>
      </c>
      <c r="G189" s="30">
        <v>1382.1</v>
      </c>
      <c r="H189" s="30">
        <v>243.97</v>
      </c>
      <c r="I189" s="30">
        <v>47.66</v>
      </c>
    </row>
    <row r="190" spans="1:9" x14ac:dyDescent="0.25">
      <c r="A190" t="s">
        <v>104</v>
      </c>
      <c r="B190" t="s">
        <v>270</v>
      </c>
      <c r="C190" t="s">
        <v>105</v>
      </c>
      <c r="D190" s="31">
        <v>566.5</v>
      </c>
      <c r="E190" s="31">
        <v>2900</v>
      </c>
      <c r="F190" s="31">
        <v>2900</v>
      </c>
      <c r="G190" s="31">
        <v>1382.1</v>
      </c>
      <c r="H190" s="31">
        <v>243.97</v>
      </c>
      <c r="I190" s="31">
        <v>47.66</v>
      </c>
    </row>
    <row r="191" spans="1:9" x14ac:dyDescent="0.25">
      <c r="A191" s="29" t="s">
        <v>111</v>
      </c>
      <c r="B191" s="29" t="s">
        <v>270</v>
      </c>
      <c r="C191" s="29" t="s">
        <v>112</v>
      </c>
      <c r="D191" s="30">
        <v>93.45</v>
      </c>
      <c r="E191" s="30">
        <v>480</v>
      </c>
      <c r="F191" s="30">
        <v>480</v>
      </c>
      <c r="G191" s="30">
        <v>228.05</v>
      </c>
      <c r="H191" s="30">
        <v>244.03</v>
      </c>
      <c r="I191" s="30">
        <v>47.51</v>
      </c>
    </row>
    <row r="192" spans="1:9" x14ac:dyDescent="0.25">
      <c r="A192" t="s">
        <v>113</v>
      </c>
      <c r="B192" t="s">
        <v>270</v>
      </c>
      <c r="C192" t="s">
        <v>114</v>
      </c>
      <c r="D192" s="31">
        <v>93.45</v>
      </c>
      <c r="E192" s="31">
        <v>480</v>
      </c>
      <c r="F192" s="31">
        <v>480</v>
      </c>
      <c r="G192" s="31">
        <v>228.05</v>
      </c>
      <c r="H192" s="31">
        <v>244.03</v>
      </c>
      <c r="I192" s="31">
        <v>47.51</v>
      </c>
    </row>
    <row r="193" spans="1:9" x14ac:dyDescent="0.25">
      <c r="A193" s="29" t="s">
        <v>115</v>
      </c>
      <c r="B193" s="29" t="s">
        <v>270</v>
      </c>
      <c r="C193" s="29" t="s">
        <v>116</v>
      </c>
      <c r="D193" s="30">
        <v>332.35</v>
      </c>
      <c r="E193" s="30">
        <v>1820</v>
      </c>
      <c r="F193" s="30">
        <v>1820</v>
      </c>
      <c r="G193" s="30"/>
      <c r="H193" s="30"/>
      <c r="I193" s="30"/>
    </row>
    <row r="194" spans="1:9" x14ac:dyDescent="0.25">
      <c r="A194" t="s">
        <v>117</v>
      </c>
      <c r="B194" t="s">
        <v>270</v>
      </c>
      <c r="C194" t="s">
        <v>118</v>
      </c>
      <c r="D194" s="31"/>
      <c r="E194" s="31">
        <v>500</v>
      </c>
      <c r="F194" s="31">
        <v>500</v>
      </c>
      <c r="G194" s="31"/>
      <c r="H194" s="31"/>
      <c r="I194" s="31"/>
    </row>
    <row r="195" spans="1:9" x14ac:dyDescent="0.25">
      <c r="A195" s="29" t="s">
        <v>123</v>
      </c>
      <c r="B195" s="29" t="s">
        <v>270</v>
      </c>
      <c r="C195" s="29" t="s">
        <v>124</v>
      </c>
      <c r="D195" s="30"/>
      <c r="E195" s="30">
        <v>500</v>
      </c>
      <c r="F195" s="30">
        <v>500</v>
      </c>
      <c r="G195" s="30"/>
      <c r="H195" s="30"/>
      <c r="I195" s="30"/>
    </row>
    <row r="196" spans="1:9" x14ac:dyDescent="0.25">
      <c r="A196" t="s">
        <v>127</v>
      </c>
      <c r="B196" t="s">
        <v>270</v>
      </c>
      <c r="C196" t="s">
        <v>128</v>
      </c>
      <c r="D196" s="31">
        <v>13.4</v>
      </c>
      <c r="E196" s="31">
        <v>520</v>
      </c>
      <c r="F196" s="31">
        <v>520</v>
      </c>
      <c r="G196" s="31"/>
      <c r="H196" s="31"/>
      <c r="I196" s="31"/>
    </row>
    <row r="197" spans="1:9" x14ac:dyDescent="0.25">
      <c r="A197" s="29" t="s">
        <v>129</v>
      </c>
      <c r="B197" s="29" t="s">
        <v>270</v>
      </c>
      <c r="C197" s="29" t="s">
        <v>130</v>
      </c>
      <c r="D197" s="30">
        <v>13.4</v>
      </c>
      <c r="E197" s="30">
        <v>200</v>
      </c>
      <c r="F197" s="30">
        <v>200</v>
      </c>
      <c r="G197" s="30"/>
      <c r="H197" s="30"/>
      <c r="I197" s="30"/>
    </row>
    <row r="198" spans="1:9" x14ac:dyDescent="0.25">
      <c r="A198" t="s">
        <v>137</v>
      </c>
      <c r="B198" t="s">
        <v>270</v>
      </c>
      <c r="C198" t="s">
        <v>138</v>
      </c>
      <c r="D198" s="31"/>
      <c r="E198" s="31">
        <v>320</v>
      </c>
      <c r="F198" s="31">
        <v>320</v>
      </c>
      <c r="G198" s="31"/>
      <c r="H198" s="31"/>
      <c r="I198" s="31"/>
    </row>
    <row r="199" spans="1:9" x14ac:dyDescent="0.25">
      <c r="A199" s="29" t="s">
        <v>161</v>
      </c>
      <c r="B199" s="29" t="s">
        <v>270</v>
      </c>
      <c r="C199" s="29" t="s">
        <v>162</v>
      </c>
      <c r="D199" s="30">
        <v>318.95</v>
      </c>
      <c r="E199" s="30">
        <v>800</v>
      </c>
      <c r="F199" s="30">
        <v>800</v>
      </c>
      <c r="G199" s="30"/>
      <c r="H199" s="30"/>
      <c r="I199" s="30"/>
    </row>
    <row r="200" spans="1:9" x14ac:dyDescent="0.25">
      <c r="A200" t="s">
        <v>165</v>
      </c>
      <c r="B200" t="s">
        <v>270</v>
      </c>
      <c r="C200" t="s">
        <v>166</v>
      </c>
      <c r="D200" s="31"/>
      <c r="E200" s="31">
        <v>200</v>
      </c>
      <c r="F200" s="31">
        <v>200</v>
      </c>
      <c r="G200" s="31"/>
      <c r="H200" s="31"/>
      <c r="I200" s="31"/>
    </row>
    <row r="201" spans="1:9" x14ac:dyDescent="0.25">
      <c r="A201" s="29" t="s">
        <v>171</v>
      </c>
      <c r="B201" s="29" t="s">
        <v>270</v>
      </c>
      <c r="C201" s="29" t="s">
        <v>162</v>
      </c>
      <c r="D201" s="30">
        <v>318.95</v>
      </c>
      <c r="E201" s="30">
        <v>600</v>
      </c>
      <c r="F201" s="30">
        <v>600</v>
      </c>
      <c r="G201" s="30"/>
      <c r="H201" s="30"/>
      <c r="I201" s="30"/>
    </row>
    <row r="202" spans="1:9" x14ac:dyDescent="0.25">
      <c r="A202" t="s">
        <v>191</v>
      </c>
      <c r="B202" t="s">
        <v>270</v>
      </c>
      <c r="C202" t="s">
        <v>216</v>
      </c>
      <c r="D202" s="31">
        <v>10566.84</v>
      </c>
      <c r="E202" s="31">
        <v>32660</v>
      </c>
      <c r="F202" s="31">
        <v>32660</v>
      </c>
      <c r="G202" s="31">
        <v>8585.48</v>
      </c>
      <c r="H202" s="31">
        <v>81.25</v>
      </c>
      <c r="I202" s="31">
        <v>26.29</v>
      </c>
    </row>
    <row r="203" spans="1:9" x14ac:dyDescent="0.25">
      <c r="A203" s="29" t="s">
        <v>219</v>
      </c>
      <c r="B203" s="29" t="s">
        <v>270</v>
      </c>
      <c r="C203" s="29" t="s">
        <v>220</v>
      </c>
      <c r="D203" s="30">
        <v>10566.84</v>
      </c>
      <c r="E203" s="30">
        <v>32660</v>
      </c>
      <c r="F203" s="30">
        <v>32660</v>
      </c>
      <c r="G203" s="30">
        <v>8585.48</v>
      </c>
      <c r="H203" s="30">
        <v>81.25</v>
      </c>
      <c r="I203" s="30">
        <v>26.29</v>
      </c>
    </row>
    <row r="204" spans="1:9" x14ac:dyDescent="0.25">
      <c r="A204" t="s">
        <v>96</v>
      </c>
      <c r="B204" t="s">
        <v>270</v>
      </c>
      <c r="C204" t="s">
        <v>97</v>
      </c>
      <c r="D204" s="31">
        <v>10566.84</v>
      </c>
      <c r="E204" s="31">
        <v>32660</v>
      </c>
      <c r="F204" s="31">
        <v>32660</v>
      </c>
      <c r="G204" s="31">
        <v>8585.48</v>
      </c>
      <c r="H204" s="31">
        <v>81.25</v>
      </c>
      <c r="I204" s="31">
        <v>26.29</v>
      </c>
    </row>
    <row r="205" spans="1:9" x14ac:dyDescent="0.25">
      <c r="A205" s="29" t="s">
        <v>115</v>
      </c>
      <c r="B205" s="29" t="s">
        <v>270</v>
      </c>
      <c r="C205" s="29" t="s">
        <v>116</v>
      </c>
      <c r="D205" s="30">
        <v>10566.84</v>
      </c>
      <c r="E205" s="30">
        <v>32660</v>
      </c>
      <c r="F205" s="30">
        <v>32660</v>
      </c>
      <c r="G205" s="30">
        <v>8585.48</v>
      </c>
      <c r="H205" s="30">
        <v>81.25</v>
      </c>
      <c r="I205" s="30">
        <v>26.29</v>
      </c>
    </row>
    <row r="206" spans="1:9" x14ac:dyDescent="0.25">
      <c r="A206" t="s">
        <v>117</v>
      </c>
      <c r="B206" t="s">
        <v>270</v>
      </c>
      <c r="C206" t="s">
        <v>118</v>
      </c>
      <c r="D206" s="31">
        <v>193.6</v>
      </c>
      <c r="E206" s="31"/>
      <c r="F206" s="31"/>
      <c r="G206" s="31"/>
      <c r="H206" s="31"/>
      <c r="I206" s="31"/>
    </row>
    <row r="207" spans="1:9" x14ac:dyDescent="0.25">
      <c r="A207" s="29" t="s">
        <v>125</v>
      </c>
      <c r="B207" s="29" t="s">
        <v>270</v>
      </c>
      <c r="C207" s="29" t="s">
        <v>126</v>
      </c>
      <c r="D207" s="30">
        <v>193.6</v>
      </c>
      <c r="E207" s="30"/>
      <c r="F207" s="30"/>
      <c r="G207" s="30"/>
      <c r="H207" s="30"/>
      <c r="I207" s="30"/>
    </row>
    <row r="208" spans="1:9" x14ac:dyDescent="0.25">
      <c r="A208" t="s">
        <v>127</v>
      </c>
      <c r="B208" t="s">
        <v>270</v>
      </c>
      <c r="C208" t="s">
        <v>128</v>
      </c>
      <c r="D208" s="31">
        <v>237.21</v>
      </c>
      <c r="E208" s="31">
        <v>2560</v>
      </c>
      <c r="F208" s="31">
        <v>2560</v>
      </c>
      <c r="G208" s="31">
        <v>185.04</v>
      </c>
      <c r="H208" s="31">
        <v>78.010000000000005</v>
      </c>
      <c r="I208" s="31">
        <v>7.23</v>
      </c>
    </row>
    <row r="209" spans="1:9" x14ac:dyDescent="0.25">
      <c r="A209" s="29" t="s">
        <v>129</v>
      </c>
      <c r="B209" s="29" t="s">
        <v>270</v>
      </c>
      <c r="C209" s="29" t="s">
        <v>130</v>
      </c>
      <c r="D209" s="30">
        <v>237.21</v>
      </c>
      <c r="E209" s="30">
        <v>1560</v>
      </c>
      <c r="F209" s="30">
        <v>1560</v>
      </c>
      <c r="G209" s="30">
        <v>185.04</v>
      </c>
      <c r="H209" s="30">
        <v>78.010000000000005</v>
      </c>
      <c r="I209" s="30">
        <v>11.86</v>
      </c>
    </row>
    <row r="210" spans="1:9" x14ac:dyDescent="0.25">
      <c r="A210" t="s">
        <v>135</v>
      </c>
      <c r="B210" t="s">
        <v>270</v>
      </c>
      <c r="C210" t="s">
        <v>136</v>
      </c>
      <c r="D210" s="31"/>
      <c r="E210" s="31">
        <v>1000</v>
      </c>
      <c r="F210" s="31">
        <v>1000</v>
      </c>
      <c r="G210" s="31"/>
      <c r="H210" s="31"/>
      <c r="I210" s="31"/>
    </row>
    <row r="211" spans="1:9" x14ac:dyDescent="0.25">
      <c r="A211" s="29" t="s">
        <v>141</v>
      </c>
      <c r="B211" s="29" t="s">
        <v>270</v>
      </c>
      <c r="C211" s="29" t="s">
        <v>142</v>
      </c>
      <c r="D211" s="30">
        <v>9166.1299999999992</v>
      </c>
      <c r="E211" s="30">
        <v>28300</v>
      </c>
      <c r="F211" s="30">
        <v>28300</v>
      </c>
      <c r="G211" s="30">
        <v>5708.02</v>
      </c>
      <c r="H211" s="30">
        <v>62.27</v>
      </c>
      <c r="I211" s="30">
        <v>20.170000000000002</v>
      </c>
    </row>
    <row r="212" spans="1:9" x14ac:dyDescent="0.25">
      <c r="A212" t="s">
        <v>145</v>
      </c>
      <c r="B212" t="s">
        <v>270</v>
      </c>
      <c r="C212" t="s">
        <v>146</v>
      </c>
      <c r="D212" s="31"/>
      <c r="E212" s="31">
        <v>10800</v>
      </c>
      <c r="F212" s="31">
        <v>10800</v>
      </c>
      <c r="G212" s="31"/>
      <c r="H212" s="31"/>
      <c r="I212" s="31"/>
    </row>
    <row r="213" spans="1:9" x14ac:dyDescent="0.25">
      <c r="A213" s="29" t="s">
        <v>155</v>
      </c>
      <c r="B213" s="29" t="s">
        <v>270</v>
      </c>
      <c r="C213" s="29" t="s">
        <v>156</v>
      </c>
      <c r="D213" s="30">
        <v>153.13</v>
      </c>
      <c r="E213" s="30">
        <v>500</v>
      </c>
      <c r="F213" s="30">
        <v>500</v>
      </c>
      <c r="G213" s="30"/>
      <c r="H213" s="30"/>
      <c r="I213" s="30"/>
    </row>
    <row r="214" spans="1:9" x14ac:dyDescent="0.25">
      <c r="A214" t="s">
        <v>159</v>
      </c>
      <c r="B214" t="s">
        <v>270</v>
      </c>
      <c r="C214" t="s">
        <v>160</v>
      </c>
      <c r="D214" s="31">
        <v>9013</v>
      </c>
      <c r="E214" s="31">
        <v>17000</v>
      </c>
      <c r="F214" s="31">
        <v>17000</v>
      </c>
      <c r="G214" s="31">
        <v>5708.02</v>
      </c>
      <c r="H214" s="31">
        <v>63.33</v>
      </c>
      <c r="I214" s="31">
        <v>33.58</v>
      </c>
    </row>
    <row r="215" spans="1:9" x14ac:dyDescent="0.25">
      <c r="A215" s="29" t="s">
        <v>161</v>
      </c>
      <c r="B215" s="29" t="s">
        <v>270</v>
      </c>
      <c r="C215" s="29" t="s">
        <v>162</v>
      </c>
      <c r="D215" s="30">
        <v>969.9</v>
      </c>
      <c r="E215" s="30">
        <v>1800</v>
      </c>
      <c r="F215" s="30">
        <v>1800</v>
      </c>
      <c r="G215" s="30">
        <v>2692.42</v>
      </c>
      <c r="H215" s="30">
        <v>277.60000000000002</v>
      </c>
      <c r="I215" s="30">
        <v>149.58000000000001</v>
      </c>
    </row>
    <row r="216" spans="1:9" x14ac:dyDescent="0.25">
      <c r="A216" t="s">
        <v>163</v>
      </c>
      <c r="B216" t="s">
        <v>270</v>
      </c>
      <c r="C216" t="s">
        <v>164</v>
      </c>
      <c r="D216" s="31"/>
      <c r="E216" s="31">
        <v>100</v>
      </c>
      <c r="F216" s="31">
        <v>100</v>
      </c>
      <c r="G216" s="31"/>
      <c r="H216" s="31"/>
      <c r="I216" s="31"/>
    </row>
    <row r="217" spans="1:9" x14ac:dyDescent="0.25">
      <c r="A217" s="29" t="s">
        <v>165</v>
      </c>
      <c r="B217" s="29" t="s">
        <v>270</v>
      </c>
      <c r="C217" s="29" t="s">
        <v>166</v>
      </c>
      <c r="D217" s="30">
        <v>356.72</v>
      </c>
      <c r="E217" s="30">
        <v>700</v>
      </c>
      <c r="F217" s="30">
        <v>700</v>
      </c>
      <c r="G217" s="30"/>
      <c r="H217" s="30"/>
      <c r="I217" s="30"/>
    </row>
    <row r="218" spans="1:9" x14ac:dyDescent="0.25">
      <c r="A218" t="s">
        <v>171</v>
      </c>
      <c r="B218" t="s">
        <v>270</v>
      </c>
      <c r="C218" t="s">
        <v>162</v>
      </c>
      <c r="D218" s="31">
        <v>613.17999999999995</v>
      </c>
      <c r="E218" s="31">
        <v>1000</v>
      </c>
      <c r="F218" s="31">
        <v>1000</v>
      </c>
      <c r="G218" s="31">
        <v>2692.42</v>
      </c>
      <c r="H218" s="31">
        <v>439.09</v>
      </c>
      <c r="I218" s="31">
        <v>269.24</v>
      </c>
    </row>
    <row r="219" spans="1:9" x14ac:dyDescent="0.25">
      <c r="A219" s="29" t="s">
        <v>221</v>
      </c>
      <c r="B219" s="29" t="s">
        <v>270</v>
      </c>
      <c r="C219" s="29" t="s">
        <v>222</v>
      </c>
      <c r="D219" s="30">
        <v>9907.59</v>
      </c>
      <c r="E219" s="30">
        <v>21300</v>
      </c>
      <c r="F219" s="30">
        <v>21300</v>
      </c>
      <c r="G219" s="30">
        <v>20198.39</v>
      </c>
      <c r="H219" s="30">
        <v>203.87</v>
      </c>
      <c r="I219" s="30">
        <v>94.83</v>
      </c>
    </row>
    <row r="220" spans="1:9" x14ac:dyDescent="0.25">
      <c r="A220" t="s">
        <v>223</v>
      </c>
      <c r="B220" t="s">
        <v>270</v>
      </c>
      <c r="C220" t="s">
        <v>224</v>
      </c>
      <c r="D220" s="31"/>
      <c r="E220" s="31">
        <v>21300</v>
      </c>
      <c r="F220" s="31">
        <v>21300</v>
      </c>
      <c r="G220" s="31">
        <v>20198.39</v>
      </c>
      <c r="H220" s="31"/>
      <c r="I220" s="31">
        <v>94.83</v>
      </c>
    </row>
    <row r="221" spans="1:9" x14ac:dyDescent="0.25">
      <c r="A221" s="29" t="s">
        <v>96</v>
      </c>
      <c r="B221" s="29" t="s">
        <v>270</v>
      </c>
      <c r="C221" s="29" t="s">
        <v>97</v>
      </c>
      <c r="D221" s="30"/>
      <c r="E221" s="30">
        <v>21300</v>
      </c>
      <c r="F221" s="30">
        <v>21300</v>
      </c>
      <c r="G221" s="30">
        <v>20198.39</v>
      </c>
      <c r="H221" s="30"/>
      <c r="I221" s="30">
        <v>94.83</v>
      </c>
    </row>
    <row r="222" spans="1:9" x14ac:dyDescent="0.25">
      <c r="A222" t="s">
        <v>115</v>
      </c>
      <c r="B222" t="s">
        <v>270</v>
      </c>
      <c r="C222" t="s">
        <v>116</v>
      </c>
      <c r="D222" s="31"/>
      <c r="E222" s="31">
        <v>20100</v>
      </c>
      <c r="F222" s="31">
        <v>20100</v>
      </c>
      <c r="G222" s="31">
        <v>20198.39</v>
      </c>
      <c r="H222" s="31"/>
      <c r="I222" s="31">
        <v>100.49</v>
      </c>
    </row>
    <row r="223" spans="1:9" x14ac:dyDescent="0.25">
      <c r="A223" s="29" t="s">
        <v>117</v>
      </c>
      <c r="B223" s="29" t="s">
        <v>270</v>
      </c>
      <c r="C223" s="29" t="s">
        <v>118</v>
      </c>
      <c r="D223" s="30"/>
      <c r="E223" s="30">
        <v>500</v>
      </c>
      <c r="F223" s="30">
        <v>500</v>
      </c>
      <c r="G223" s="30"/>
      <c r="H223" s="30"/>
      <c r="I223" s="30"/>
    </row>
    <row r="224" spans="1:9" x14ac:dyDescent="0.25">
      <c r="A224" t="s">
        <v>119</v>
      </c>
      <c r="B224" t="s">
        <v>270</v>
      </c>
      <c r="C224" t="s">
        <v>120</v>
      </c>
      <c r="D224" s="31"/>
      <c r="E224" s="31">
        <v>500</v>
      </c>
      <c r="F224" s="31">
        <v>500</v>
      </c>
      <c r="G224" s="31"/>
      <c r="H224" s="31"/>
      <c r="I224" s="31"/>
    </row>
    <row r="225" spans="1:9" x14ac:dyDescent="0.25">
      <c r="A225" s="29" t="s">
        <v>127</v>
      </c>
      <c r="B225" s="29" t="s">
        <v>270</v>
      </c>
      <c r="C225" s="29" t="s">
        <v>128</v>
      </c>
      <c r="D225" s="30"/>
      <c r="E225" s="30">
        <v>1800</v>
      </c>
      <c r="F225" s="30">
        <v>1800</v>
      </c>
      <c r="G225" s="30">
        <v>1519.07</v>
      </c>
      <c r="H225" s="30"/>
      <c r="I225" s="30">
        <v>84.39</v>
      </c>
    </row>
    <row r="226" spans="1:9" x14ac:dyDescent="0.25">
      <c r="A226" t="s">
        <v>129</v>
      </c>
      <c r="B226" t="s">
        <v>270</v>
      </c>
      <c r="C226" t="s">
        <v>130</v>
      </c>
      <c r="D226" s="31"/>
      <c r="E226" s="31">
        <v>1800</v>
      </c>
      <c r="F226" s="31">
        <v>1800</v>
      </c>
      <c r="G226" s="31">
        <v>1519.07</v>
      </c>
      <c r="H226" s="31"/>
      <c r="I226" s="31">
        <v>84.39</v>
      </c>
    </row>
    <row r="227" spans="1:9" x14ac:dyDescent="0.25">
      <c r="A227" s="29" t="s">
        <v>141</v>
      </c>
      <c r="B227" s="29" t="s">
        <v>270</v>
      </c>
      <c r="C227" s="29" t="s">
        <v>142</v>
      </c>
      <c r="D227" s="30"/>
      <c r="E227" s="30">
        <v>14000</v>
      </c>
      <c r="F227" s="30">
        <v>14000</v>
      </c>
      <c r="G227" s="30">
        <v>18208.32</v>
      </c>
      <c r="H227" s="30"/>
      <c r="I227" s="30">
        <v>130.06</v>
      </c>
    </row>
    <row r="228" spans="1:9" x14ac:dyDescent="0.25">
      <c r="A228" t="s">
        <v>143</v>
      </c>
      <c r="B228" t="s">
        <v>270</v>
      </c>
      <c r="C228" t="s">
        <v>144</v>
      </c>
      <c r="D228" s="31"/>
      <c r="E228" s="31">
        <v>13000</v>
      </c>
      <c r="F228" s="31">
        <v>13000</v>
      </c>
      <c r="G228" s="31">
        <v>18208.32</v>
      </c>
      <c r="H228" s="31"/>
      <c r="I228" s="31">
        <v>140.06</v>
      </c>
    </row>
    <row r="229" spans="1:9" x14ac:dyDescent="0.25">
      <c r="A229" s="29" t="s">
        <v>145</v>
      </c>
      <c r="B229" s="29" t="s">
        <v>270</v>
      </c>
      <c r="C229" s="29" t="s">
        <v>146</v>
      </c>
      <c r="D229" s="30"/>
      <c r="E229" s="30">
        <v>500</v>
      </c>
      <c r="F229" s="30">
        <v>500</v>
      </c>
      <c r="G229" s="30"/>
      <c r="H229" s="30"/>
      <c r="I229" s="30"/>
    </row>
    <row r="230" spans="1:9" x14ac:dyDescent="0.25">
      <c r="A230" t="s">
        <v>153</v>
      </c>
      <c r="B230" t="s">
        <v>270</v>
      </c>
      <c r="C230" t="s">
        <v>154</v>
      </c>
      <c r="D230" s="31"/>
      <c r="E230" s="31">
        <v>200</v>
      </c>
      <c r="F230" s="31">
        <v>200</v>
      </c>
      <c r="G230" s="31"/>
      <c r="H230" s="31"/>
      <c r="I230" s="31"/>
    </row>
    <row r="231" spans="1:9" x14ac:dyDescent="0.25">
      <c r="A231" s="29" t="s">
        <v>155</v>
      </c>
      <c r="B231" s="29" t="s">
        <v>270</v>
      </c>
      <c r="C231" s="29" t="s">
        <v>156</v>
      </c>
      <c r="D231" s="30"/>
      <c r="E231" s="30">
        <v>300</v>
      </c>
      <c r="F231" s="30">
        <v>300</v>
      </c>
      <c r="G231" s="30"/>
      <c r="H231" s="30"/>
      <c r="I231" s="30"/>
    </row>
    <row r="232" spans="1:9" x14ac:dyDescent="0.25">
      <c r="A232" t="s">
        <v>161</v>
      </c>
      <c r="B232" t="s">
        <v>270</v>
      </c>
      <c r="C232" t="s">
        <v>162</v>
      </c>
      <c r="D232" s="31"/>
      <c r="E232" s="31">
        <v>3800</v>
      </c>
      <c r="F232" s="31">
        <v>3800</v>
      </c>
      <c r="G232" s="31">
        <v>471</v>
      </c>
      <c r="H232" s="31"/>
      <c r="I232" s="31">
        <v>12.39</v>
      </c>
    </row>
    <row r="233" spans="1:9" x14ac:dyDescent="0.25">
      <c r="A233" s="29" t="s">
        <v>171</v>
      </c>
      <c r="B233" s="29" t="s">
        <v>270</v>
      </c>
      <c r="C233" s="29" t="s">
        <v>162</v>
      </c>
      <c r="D233" s="30"/>
      <c r="E233" s="30">
        <v>3800</v>
      </c>
      <c r="F233" s="30">
        <v>3800</v>
      </c>
      <c r="G233" s="30">
        <v>471</v>
      </c>
      <c r="H233" s="30"/>
      <c r="I233" s="30">
        <v>12.39</v>
      </c>
    </row>
    <row r="234" spans="1:9" x14ac:dyDescent="0.25">
      <c r="A234" t="s">
        <v>186</v>
      </c>
      <c r="B234" t="s">
        <v>270</v>
      </c>
      <c r="C234" t="s">
        <v>187</v>
      </c>
      <c r="D234" s="31"/>
      <c r="E234" s="31">
        <v>1200</v>
      </c>
      <c r="F234" s="31">
        <v>1200</v>
      </c>
      <c r="G234" s="31"/>
      <c r="H234" s="31"/>
      <c r="I234" s="31"/>
    </row>
    <row r="235" spans="1:9" x14ac:dyDescent="0.25">
      <c r="A235" s="29" t="s">
        <v>188</v>
      </c>
      <c r="B235" s="29" t="s">
        <v>270</v>
      </c>
      <c r="C235" s="29" t="s">
        <v>69</v>
      </c>
      <c r="D235" s="30"/>
      <c r="E235" s="30">
        <v>1200</v>
      </c>
      <c r="F235" s="30">
        <v>1200</v>
      </c>
      <c r="G235" s="30"/>
      <c r="H235" s="30"/>
      <c r="I235" s="30"/>
    </row>
    <row r="236" spans="1:9" x14ac:dyDescent="0.25">
      <c r="A236" t="s">
        <v>189</v>
      </c>
      <c r="B236" t="s">
        <v>270</v>
      </c>
      <c r="C236" t="s">
        <v>190</v>
      </c>
      <c r="D236" s="31"/>
      <c r="E236" s="31">
        <v>1200</v>
      </c>
      <c r="F236" s="31">
        <v>1200</v>
      </c>
      <c r="G236" s="31"/>
      <c r="H236" s="31"/>
      <c r="I236" s="31"/>
    </row>
    <row r="237" spans="1:9" x14ac:dyDescent="0.25">
      <c r="A237" s="29" t="s">
        <v>227</v>
      </c>
      <c r="B237" s="29" t="s">
        <v>270</v>
      </c>
      <c r="C237" s="29" t="s">
        <v>228</v>
      </c>
      <c r="D237" s="30">
        <v>9907.59</v>
      </c>
      <c r="E237" s="30"/>
      <c r="F237" s="30"/>
      <c r="G237" s="30"/>
      <c r="H237" s="30"/>
      <c r="I237" s="30"/>
    </row>
    <row r="238" spans="1:9" x14ac:dyDescent="0.25">
      <c r="A238" t="s">
        <v>96</v>
      </c>
      <c r="B238" t="s">
        <v>270</v>
      </c>
      <c r="C238" t="s">
        <v>97</v>
      </c>
      <c r="D238" s="31">
        <v>9907.59</v>
      </c>
      <c r="E238" s="31"/>
      <c r="F238" s="31"/>
      <c r="G238" s="31"/>
      <c r="H238" s="31"/>
      <c r="I238" s="31"/>
    </row>
    <row r="239" spans="1:9" x14ac:dyDescent="0.25">
      <c r="A239" s="29" t="s">
        <v>98</v>
      </c>
      <c r="B239" s="29" t="s">
        <v>270</v>
      </c>
      <c r="C239" s="29" t="s">
        <v>99</v>
      </c>
      <c r="D239" s="30">
        <v>214.02</v>
      </c>
      <c r="E239" s="30"/>
      <c r="F239" s="30"/>
      <c r="G239" s="30"/>
      <c r="H239" s="30"/>
      <c r="I239" s="30"/>
    </row>
    <row r="240" spans="1:9" x14ac:dyDescent="0.25">
      <c r="A240" t="s">
        <v>100</v>
      </c>
      <c r="B240" t="s">
        <v>270</v>
      </c>
      <c r="C240" t="s">
        <v>101</v>
      </c>
      <c r="D240" s="31">
        <v>183.71</v>
      </c>
      <c r="E240" s="31"/>
      <c r="F240" s="31"/>
      <c r="G240" s="31"/>
      <c r="H240" s="31"/>
      <c r="I240" s="31"/>
    </row>
    <row r="241" spans="1:9" x14ac:dyDescent="0.25">
      <c r="A241" s="29" t="s">
        <v>102</v>
      </c>
      <c r="B241" s="29" t="s">
        <v>270</v>
      </c>
      <c r="C241" s="29" t="s">
        <v>103</v>
      </c>
      <c r="D241" s="30">
        <v>183.71</v>
      </c>
      <c r="E241" s="30"/>
      <c r="F241" s="30"/>
      <c r="G241" s="30"/>
      <c r="H241" s="30"/>
      <c r="I241" s="30"/>
    </row>
    <row r="242" spans="1:9" x14ac:dyDescent="0.25">
      <c r="A242" t="s">
        <v>111</v>
      </c>
      <c r="B242" t="s">
        <v>270</v>
      </c>
      <c r="C242" t="s">
        <v>112</v>
      </c>
      <c r="D242" s="31">
        <v>30.31</v>
      </c>
      <c r="E242" s="31"/>
      <c r="F242" s="31"/>
      <c r="G242" s="31"/>
      <c r="H242" s="31"/>
      <c r="I242" s="31"/>
    </row>
    <row r="243" spans="1:9" x14ac:dyDescent="0.25">
      <c r="A243" s="29" t="s">
        <v>113</v>
      </c>
      <c r="B243" s="29" t="s">
        <v>270</v>
      </c>
      <c r="C243" s="29" t="s">
        <v>114</v>
      </c>
      <c r="D243" s="30">
        <v>30.31</v>
      </c>
      <c r="E243" s="30"/>
      <c r="F243" s="30"/>
      <c r="G243" s="30"/>
      <c r="H243" s="30"/>
      <c r="I243" s="30"/>
    </row>
    <row r="244" spans="1:9" x14ac:dyDescent="0.25">
      <c r="A244" t="s">
        <v>115</v>
      </c>
      <c r="B244" t="s">
        <v>270</v>
      </c>
      <c r="C244" t="s">
        <v>116</v>
      </c>
      <c r="D244" s="31">
        <v>9693.57</v>
      </c>
      <c r="E244" s="31"/>
      <c r="F244" s="31"/>
      <c r="G244" s="31"/>
      <c r="H244" s="31"/>
      <c r="I244" s="31"/>
    </row>
    <row r="245" spans="1:9" x14ac:dyDescent="0.25">
      <c r="A245" s="29" t="s">
        <v>127</v>
      </c>
      <c r="B245" s="29" t="s">
        <v>270</v>
      </c>
      <c r="C245" s="29" t="s">
        <v>128</v>
      </c>
      <c r="D245" s="30">
        <v>1175.25</v>
      </c>
      <c r="E245" s="30"/>
      <c r="F245" s="30"/>
      <c r="G245" s="30"/>
      <c r="H245" s="30"/>
      <c r="I245" s="30"/>
    </row>
    <row r="246" spans="1:9" x14ac:dyDescent="0.25">
      <c r="A246" t="s">
        <v>129</v>
      </c>
      <c r="B246" t="s">
        <v>270</v>
      </c>
      <c r="C246" t="s">
        <v>130</v>
      </c>
      <c r="D246" s="31">
        <v>1175.25</v>
      </c>
      <c r="E246" s="31"/>
      <c r="F246" s="31"/>
      <c r="G246" s="31"/>
      <c r="H246" s="31"/>
      <c r="I246" s="31"/>
    </row>
    <row r="247" spans="1:9" x14ac:dyDescent="0.25">
      <c r="A247" s="29" t="s">
        <v>141</v>
      </c>
      <c r="B247" s="29" t="s">
        <v>270</v>
      </c>
      <c r="C247" s="29" t="s">
        <v>142</v>
      </c>
      <c r="D247" s="30">
        <v>7254.32</v>
      </c>
      <c r="E247" s="30"/>
      <c r="F247" s="30"/>
      <c r="G247" s="30"/>
      <c r="H247" s="30"/>
      <c r="I247" s="30"/>
    </row>
    <row r="248" spans="1:9" x14ac:dyDescent="0.25">
      <c r="A248" t="s">
        <v>143</v>
      </c>
      <c r="B248" t="s">
        <v>270</v>
      </c>
      <c r="C248" t="s">
        <v>144</v>
      </c>
      <c r="D248" s="31">
        <v>7254.32</v>
      </c>
      <c r="E248" s="31"/>
      <c r="F248" s="31"/>
      <c r="G248" s="31"/>
      <c r="H248" s="31"/>
      <c r="I248" s="31"/>
    </row>
    <row r="249" spans="1:9" x14ac:dyDescent="0.25">
      <c r="A249" s="29" t="s">
        <v>161</v>
      </c>
      <c r="B249" s="29" t="s">
        <v>270</v>
      </c>
      <c r="C249" s="29" t="s">
        <v>162</v>
      </c>
      <c r="D249" s="30">
        <v>1264</v>
      </c>
      <c r="E249" s="30"/>
      <c r="F249" s="30"/>
      <c r="G249" s="30"/>
      <c r="H249" s="30"/>
      <c r="I249" s="30"/>
    </row>
    <row r="250" spans="1:9" x14ac:dyDescent="0.25">
      <c r="A250" t="s">
        <v>171</v>
      </c>
      <c r="B250" t="s">
        <v>270</v>
      </c>
      <c r="C250" t="s">
        <v>162</v>
      </c>
      <c r="D250" s="31">
        <v>1264</v>
      </c>
      <c r="E250" s="31"/>
      <c r="F250" s="31"/>
      <c r="G250" s="31"/>
      <c r="H250" s="31"/>
      <c r="I250" s="31"/>
    </row>
    <row r="251" spans="1:9" x14ac:dyDescent="0.25">
      <c r="A251" s="29" t="s">
        <v>40</v>
      </c>
      <c r="B251" s="29" t="s">
        <v>270</v>
      </c>
      <c r="C251" s="29" t="s">
        <v>229</v>
      </c>
      <c r="D251" s="30">
        <v>1509.74</v>
      </c>
      <c r="E251" s="30">
        <v>8500</v>
      </c>
      <c r="F251" s="30">
        <v>8500</v>
      </c>
      <c r="G251" s="30">
        <v>93.99</v>
      </c>
      <c r="H251" s="30">
        <v>6.23</v>
      </c>
      <c r="I251" s="30">
        <v>1.1100000000000001</v>
      </c>
    </row>
    <row r="252" spans="1:9" x14ac:dyDescent="0.25">
      <c r="A252" t="s">
        <v>230</v>
      </c>
      <c r="B252" t="s">
        <v>270</v>
      </c>
      <c r="C252" t="s">
        <v>231</v>
      </c>
      <c r="D252" s="31">
        <v>1509.74</v>
      </c>
      <c r="E252" s="31">
        <v>8500</v>
      </c>
      <c r="F252" s="31">
        <v>8500</v>
      </c>
      <c r="G252" s="31">
        <v>93.99</v>
      </c>
      <c r="H252" s="31">
        <v>6.23</v>
      </c>
      <c r="I252" s="31">
        <v>1.1100000000000001</v>
      </c>
    </row>
    <row r="253" spans="1:9" x14ac:dyDescent="0.25">
      <c r="A253" s="29" t="s">
        <v>96</v>
      </c>
      <c r="B253" s="29" t="s">
        <v>270</v>
      </c>
      <c r="C253" s="29" t="s">
        <v>97</v>
      </c>
      <c r="D253" s="30">
        <v>1509.74</v>
      </c>
      <c r="E253" s="30">
        <v>8500</v>
      </c>
      <c r="F253" s="30">
        <v>8500</v>
      </c>
      <c r="G253" s="30">
        <v>93.99</v>
      </c>
      <c r="H253" s="30">
        <v>6.23</v>
      </c>
      <c r="I253" s="30">
        <v>1.1100000000000001</v>
      </c>
    </row>
    <row r="254" spans="1:9" x14ac:dyDescent="0.25">
      <c r="A254" t="s">
        <v>115</v>
      </c>
      <c r="B254" t="s">
        <v>270</v>
      </c>
      <c r="C254" t="s">
        <v>116</v>
      </c>
      <c r="D254" s="31">
        <v>1509.74</v>
      </c>
      <c r="E254" s="31">
        <v>8500</v>
      </c>
      <c r="F254" s="31">
        <v>8500</v>
      </c>
      <c r="G254" s="31">
        <v>93.99</v>
      </c>
      <c r="H254" s="31">
        <v>6.23</v>
      </c>
      <c r="I254" s="31">
        <v>1.1100000000000001</v>
      </c>
    </row>
    <row r="255" spans="1:9" x14ac:dyDescent="0.25">
      <c r="A255" s="29" t="s">
        <v>127</v>
      </c>
      <c r="B255" s="29" t="s">
        <v>270</v>
      </c>
      <c r="C255" s="29" t="s">
        <v>128</v>
      </c>
      <c r="D255" s="30">
        <v>236.23</v>
      </c>
      <c r="E255" s="30">
        <v>5000</v>
      </c>
      <c r="F255" s="30">
        <v>5000</v>
      </c>
      <c r="G255" s="30">
        <v>93.99</v>
      </c>
      <c r="H255" s="30">
        <v>39.79</v>
      </c>
      <c r="I255" s="30">
        <v>1.88</v>
      </c>
    </row>
    <row r="256" spans="1:9" x14ac:dyDescent="0.25">
      <c r="A256" t="s">
        <v>129</v>
      </c>
      <c r="B256" t="s">
        <v>270</v>
      </c>
      <c r="C256" t="s">
        <v>130</v>
      </c>
      <c r="D256" s="31"/>
      <c r="E256" s="31">
        <v>1000</v>
      </c>
      <c r="F256" s="31">
        <v>1000</v>
      </c>
      <c r="G256" s="31"/>
      <c r="H256" s="31"/>
      <c r="I256" s="31"/>
    </row>
    <row r="257" spans="1:9" x14ac:dyDescent="0.25">
      <c r="A257" s="29" t="s">
        <v>131</v>
      </c>
      <c r="B257" s="29" t="s">
        <v>270</v>
      </c>
      <c r="C257" s="29" t="s">
        <v>132</v>
      </c>
      <c r="D257" s="30">
        <v>236.23</v>
      </c>
      <c r="E257" s="30">
        <v>2000</v>
      </c>
      <c r="F257" s="30">
        <v>2000</v>
      </c>
      <c r="G257" s="30"/>
      <c r="H257" s="30"/>
      <c r="I257" s="30"/>
    </row>
    <row r="258" spans="1:9" x14ac:dyDescent="0.25">
      <c r="A258" t="s">
        <v>137</v>
      </c>
      <c r="B258" t="s">
        <v>270</v>
      </c>
      <c r="C258" t="s">
        <v>138</v>
      </c>
      <c r="D258" s="31"/>
      <c r="E258" s="31">
        <v>2000</v>
      </c>
      <c r="F258" s="31">
        <v>2000</v>
      </c>
      <c r="G258" s="31">
        <v>93.99</v>
      </c>
      <c r="H258" s="31"/>
      <c r="I258" s="31">
        <v>4.7</v>
      </c>
    </row>
    <row r="259" spans="1:9" x14ac:dyDescent="0.25">
      <c r="A259" s="29" t="s">
        <v>141</v>
      </c>
      <c r="B259" s="29" t="s">
        <v>270</v>
      </c>
      <c r="C259" s="29" t="s">
        <v>142</v>
      </c>
      <c r="D259" s="30"/>
      <c r="E259" s="30">
        <v>1300</v>
      </c>
      <c r="F259" s="30">
        <v>1300</v>
      </c>
      <c r="G259" s="30"/>
      <c r="H259" s="30"/>
      <c r="I259" s="30"/>
    </row>
    <row r="260" spans="1:9" x14ac:dyDescent="0.25">
      <c r="A260" t="s">
        <v>143</v>
      </c>
      <c r="B260" t="s">
        <v>270</v>
      </c>
      <c r="C260" t="s">
        <v>144</v>
      </c>
      <c r="D260" s="31"/>
      <c r="E260" s="31">
        <v>1000</v>
      </c>
      <c r="F260" s="31">
        <v>1000</v>
      </c>
      <c r="G260" s="31"/>
      <c r="H260" s="31"/>
      <c r="I260" s="31"/>
    </row>
    <row r="261" spans="1:9" x14ac:dyDescent="0.25">
      <c r="A261" s="29" t="s">
        <v>155</v>
      </c>
      <c r="B261" s="29" t="s">
        <v>270</v>
      </c>
      <c r="C261" s="29" t="s">
        <v>156</v>
      </c>
      <c r="D261" s="30"/>
      <c r="E261" s="30">
        <v>300</v>
      </c>
      <c r="F261" s="30">
        <v>300</v>
      </c>
      <c r="G261" s="30"/>
      <c r="H261" s="30"/>
      <c r="I261" s="30"/>
    </row>
    <row r="262" spans="1:9" x14ac:dyDescent="0.25">
      <c r="A262" t="s">
        <v>161</v>
      </c>
      <c r="B262" t="s">
        <v>270</v>
      </c>
      <c r="C262" t="s">
        <v>162</v>
      </c>
      <c r="D262" s="31">
        <v>1273.51</v>
      </c>
      <c r="E262" s="31">
        <v>2200</v>
      </c>
      <c r="F262" s="31">
        <v>2200</v>
      </c>
      <c r="G262" s="31"/>
      <c r="H262" s="31"/>
      <c r="I262" s="31"/>
    </row>
    <row r="263" spans="1:9" x14ac:dyDescent="0.25">
      <c r="A263" s="29" t="s">
        <v>171</v>
      </c>
      <c r="B263" s="29" t="s">
        <v>270</v>
      </c>
      <c r="C263" s="29" t="s">
        <v>162</v>
      </c>
      <c r="D263" s="30">
        <v>1273.51</v>
      </c>
      <c r="E263" s="30">
        <v>2200</v>
      </c>
      <c r="F263" s="30">
        <v>2200</v>
      </c>
      <c r="G263" s="30"/>
      <c r="H263" s="30"/>
      <c r="I263" s="30"/>
    </row>
    <row r="264" spans="1:9" x14ac:dyDescent="0.25">
      <c r="A264" t="s">
        <v>232</v>
      </c>
      <c r="B264" t="s">
        <v>270</v>
      </c>
      <c r="C264" t="s">
        <v>233</v>
      </c>
      <c r="D264" s="31"/>
      <c r="E264" s="31">
        <v>100</v>
      </c>
      <c r="F264" s="31">
        <v>100</v>
      </c>
      <c r="G264" s="31"/>
      <c r="H264" s="31"/>
      <c r="I264" s="31"/>
    </row>
    <row r="265" spans="1:9" x14ac:dyDescent="0.25">
      <c r="A265" s="29" t="s">
        <v>234</v>
      </c>
      <c r="B265" s="29" t="s">
        <v>270</v>
      </c>
      <c r="C265" s="29" t="s">
        <v>235</v>
      </c>
      <c r="D265" s="30"/>
      <c r="E265" s="30">
        <v>100</v>
      </c>
      <c r="F265" s="30">
        <v>100</v>
      </c>
      <c r="G265" s="30"/>
      <c r="H265" s="30"/>
      <c r="I265" s="30"/>
    </row>
    <row r="266" spans="1:9" x14ac:dyDescent="0.25">
      <c r="A266" t="s">
        <v>96</v>
      </c>
      <c r="B266" t="s">
        <v>270</v>
      </c>
      <c r="C266" t="s">
        <v>97</v>
      </c>
      <c r="D266" s="31"/>
      <c r="E266" s="31">
        <v>100</v>
      </c>
      <c r="F266" s="31">
        <v>100</v>
      </c>
      <c r="G266" s="31"/>
      <c r="H266" s="31"/>
      <c r="I266" s="31"/>
    </row>
    <row r="267" spans="1:9" x14ac:dyDescent="0.25">
      <c r="A267" s="29" t="s">
        <v>180</v>
      </c>
      <c r="B267" s="29" t="s">
        <v>270</v>
      </c>
      <c r="C267" s="29" t="s">
        <v>181</v>
      </c>
      <c r="D267" s="30"/>
      <c r="E267" s="30">
        <v>100</v>
      </c>
      <c r="F267" s="30">
        <v>100</v>
      </c>
      <c r="G267" s="30"/>
      <c r="H267" s="30"/>
      <c r="I267" s="30"/>
    </row>
    <row r="268" spans="1:9" x14ac:dyDescent="0.25">
      <c r="A268" t="s">
        <v>182</v>
      </c>
      <c r="B268" t="s">
        <v>270</v>
      </c>
      <c r="C268" t="s">
        <v>183</v>
      </c>
      <c r="D268" s="31"/>
      <c r="E268" s="31">
        <v>100</v>
      </c>
      <c r="F268" s="31">
        <v>100</v>
      </c>
      <c r="G268" s="31"/>
      <c r="H268" s="31"/>
      <c r="I268" s="31"/>
    </row>
    <row r="269" spans="1:9" x14ac:dyDescent="0.25">
      <c r="A269" s="29" t="s">
        <v>184</v>
      </c>
      <c r="B269" s="29" t="s">
        <v>270</v>
      </c>
      <c r="C269" s="29" t="s">
        <v>185</v>
      </c>
      <c r="D269" s="30"/>
      <c r="E269" s="30">
        <v>100</v>
      </c>
      <c r="F269" s="30">
        <v>100</v>
      </c>
      <c r="G269" s="30"/>
      <c r="H269" s="30"/>
      <c r="I269" s="30"/>
    </row>
    <row r="270" spans="1:9" x14ac:dyDescent="0.25">
      <c r="A270" t="s">
        <v>236</v>
      </c>
      <c r="B270" t="s">
        <v>270</v>
      </c>
      <c r="C270" t="s">
        <v>237</v>
      </c>
      <c r="D270" s="31"/>
      <c r="E270" s="31"/>
      <c r="F270" s="31"/>
      <c r="G270" s="31">
        <v>8604.2000000000007</v>
      </c>
      <c r="H270" s="31"/>
      <c r="I270" s="31"/>
    </row>
    <row r="271" spans="1:9" x14ac:dyDescent="0.25">
      <c r="A271" s="29" t="s">
        <v>238</v>
      </c>
      <c r="B271" s="29" t="s">
        <v>270</v>
      </c>
      <c r="C271" s="29" t="s">
        <v>239</v>
      </c>
      <c r="D271" s="30"/>
      <c r="E271" s="30"/>
      <c r="F271" s="30"/>
      <c r="G271" s="30">
        <v>2089.69</v>
      </c>
      <c r="H271" s="30"/>
      <c r="I271" s="30"/>
    </row>
    <row r="272" spans="1:9" x14ac:dyDescent="0.25">
      <c r="A272" t="s">
        <v>96</v>
      </c>
      <c r="B272" t="s">
        <v>270</v>
      </c>
      <c r="C272" t="s">
        <v>97</v>
      </c>
      <c r="D272" s="31"/>
      <c r="E272" s="31"/>
      <c r="F272" s="31"/>
      <c r="G272" s="31">
        <v>2089.69</v>
      </c>
      <c r="H272" s="31"/>
      <c r="I272" s="31"/>
    </row>
    <row r="273" spans="1:9" x14ac:dyDescent="0.25">
      <c r="A273" s="29" t="s">
        <v>115</v>
      </c>
      <c r="B273" s="29" t="s">
        <v>270</v>
      </c>
      <c r="C273" s="29" t="s">
        <v>116</v>
      </c>
      <c r="D273" s="30"/>
      <c r="E273" s="30"/>
      <c r="F273" s="30"/>
      <c r="G273" s="30">
        <v>2089.69</v>
      </c>
      <c r="H273" s="30"/>
      <c r="I273" s="30"/>
    </row>
    <row r="274" spans="1:9" x14ac:dyDescent="0.25">
      <c r="A274" t="s">
        <v>127</v>
      </c>
      <c r="B274" t="s">
        <v>270</v>
      </c>
      <c r="C274" t="s">
        <v>128</v>
      </c>
      <c r="D274" s="31"/>
      <c r="E274" s="31"/>
      <c r="F274" s="31"/>
      <c r="G274" s="31">
        <v>2089.69</v>
      </c>
      <c r="H274" s="31"/>
      <c r="I274" s="31"/>
    </row>
    <row r="275" spans="1:9" x14ac:dyDescent="0.25">
      <c r="A275" s="29" t="s">
        <v>135</v>
      </c>
      <c r="B275" s="29" t="s">
        <v>270</v>
      </c>
      <c r="C275" s="29" t="s">
        <v>136</v>
      </c>
      <c r="D275" s="30"/>
      <c r="E275" s="30"/>
      <c r="F275" s="30"/>
      <c r="G275" s="30">
        <v>1324.69</v>
      </c>
      <c r="H275" s="30"/>
      <c r="I275" s="30"/>
    </row>
    <row r="276" spans="1:9" x14ac:dyDescent="0.25">
      <c r="A276" t="s">
        <v>137</v>
      </c>
      <c r="B276" t="s">
        <v>270</v>
      </c>
      <c r="C276" t="s">
        <v>138</v>
      </c>
      <c r="D276" s="31"/>
      <c r="E276" s="31"/>
      <c r="F276" s="31"/>
      <c r="G276" s="31">
        <v>765</v>
      </c>
      <c r="H276" s="31"/>
      <c r="I276" s="31"/>
    </row>
    <row r="277" spans="1:9" x14ac:dyDescent="0.25">
      <c r="A277" s="29" t="s">
        <v>240</v>
      </c>
      <c r="B277" s="29" t="s">
        <v>270</v>
      </c>
      <c r="C277" s="29" t="s">
        <v>241</v>
      </c>
      <c r="D277" s="30"/>
      <c r="E277" s="30"/>
      <c r="F277" s="30"/>
      <c r="G277" s="30">
        <v>6514.51</v>
      </c>
      <c r="H277" s="30"/>
      <c r="I277" s="30"/>
    </row>
    <row r="278" spans="1:9" x14ac:dyDescent="0.25">
      <c r="A278" t="s">
        <v>96</v>
      </c>
      <c r="B278" t="s">
        <v>270</v>
      </c>
      <c r="C278" t="s">
        <v>97</v>
      </c>
      <c r="D278" s="31"/>
      <c r="E278" s="31"/>
      <c r="F278" s="31"/>
      <c r="G278" s="31">
        <v>6514.51</v>
      </c>
      <c r="H278" s="31"/>
      <c r="I278" s="31"/>
    </row>
    <row r="279" spans="1:9" x14ac:dyDescent="0.25">
      <c r="A279" s="29" t="s">
        <v>115</v>
      </c>
      <c r="B279" s="29" t="s">
        <v>270</v>
      </c>
      <c r="C279" s="29" t="s">
        <v>116</v>
      </c>
      <c r="D279" s="30"/>
      <c r="E279" s="30"/>
      <c r="F279" s="30"/>
      <c r="G279" s="30">
        <v>6514.51</v>
      </c>
      <c r="H279" s="30"/>
      <c r="I279" s="30"/>
    </row>
    <row r="280" spans="1:9" x14ac:dyDescent="0.25">
      <c r="A280" t="s">
        <v>117</v>
      </c>
      <c r="B280" t="s">
        <v>270</v>
      </c>
      <c r="C280" t="s">
        <v>118</v>
      </c>
      <c r="D280" s="31"/>
      <c r="E280" s="31"/>
      <c r="F280" s="31"/>
      <c r="G280" s="31">
        <v>1302.6400000000001</v>
      </c>
      <c r="H280" s="31"/>
      <c r="I280" s="31"/>
    </row>
    <row r="281" spans="1:9" x14ac:dyDescent="0.25">
      <c r="A281" s="29" t="s">
        <v>119</v>
      </c>
      <c r="B281" s="29" t="s">
        <v>270</v>
      </c>
      <c r="C281" s="29" t="s">
        <v>120</v>
      </c>
      <c r="D281" s="30"/>
      <c r="E281" s="30"/>
      <c r="F281" s="30"/>
      <c r="G281" s="30">
        <v>62.64</v>
      </c>
      <c r="H281" s="30"/>
      <c r="I281" s="30"/>
    </row>
    <row r="282" spans="1:9" x14ac:dyDescent="0.25">
      <c r="A282" t="s">
        <v>123</v>
      </c>
      <c r="B282" t="s">
        <v>270</v>
      </c>
      <c r="C282" t="s">
        <v>124</v>
      </c>
      <c r="D282" s="31"/>
      <c r="E282" s="31"/>
      <c r="F282" s="31"/>
      <c r="G282" s="31">
        <v>1240</v>
      </c>
      <c r="H282" s="31"/>
      <c r="I282" s="31"/>
    </row>
    <row r="283" spans="1:9" x14ac:dyDescent="0.25">
      <c r="A283" s="29" t="s">
        <v>127</v>
      </c>
      <c r="B283" s="29" t="s">
        <v>270</v>
      </c>
      <c r="C283" s="29" t="s">
        <v>128</v>
      </c>
      <c r="D283" s="30"/>
      <c r="E283" s="30"/>
      <c r="F283" s="30"/>
      <c r="G283" s="30">
        <v>82.87</v>
      </c>
      <c r="H283" s="30"/>
      <c r="I283" s="30"/>
    </row>
    <row r="284" spans="1:9" x14ac:dyDescent="0.25">
      <c r="A284" t="s">
        <v>129</v>
      </c>
      <c r="B284" t="s">
        <v>270</v>
      </c>
      <c r="C284" t="s">
        <v>130</v>
      </c>
      <c r="D284" s="31"/>
      <c r="E284" s="31"/>
      <c r="F284" s="31"/>
      <c r="G284" s="31">
        <v>30.87</v>
      </c>
      <c r="H284" s="31"/>
      <c r="I284" s="31"/>
    </row>
    <row r="285" spans="1:9" x14ac:dyDescent="0.25">
      <c r="A285" s="29" t="s">
        <v>131</v>
      </c>
      <c r="B285" s="29" t="s">
        <v>270</v>
      </c>
      <c r="C285" s="29" t="s">
        <v>132</v>
      </c>
      <c r="D285" s="30"/>
      <c r="E285" s="30"/>
      <c r="F285" s="30"/>
      <c r="G285" s="30">
        <v>52</v>
      </c>
      <c r="H285" s="30"/>
      <c r="I285" s="30"/>
    </row>
    <row r="286" spans="1:9" x14ac:dyDescent="0.25">
      <c r="A286" t="s">
        <v>141</v>
      </c>
      <c r="B286" t="s">
        <v>270</v>
      </c>
      <c r="C286" t="s">
        <v>142</v>
      </c>
      <c r="D286" s="31"/>
      <c r="E286" s="31"/>
      <c r="F286" s="31"/>
      <c r="G286" s="31">
        <v>3700</v>
      </c>
      <c r="H286" s="31"/>
      <c r="I286" s="31"/>
    </row>
    <row r="287" spans="1:9" x14ac:dyDescent="0.25">
      <c r="A287" s="29" t="s">
        <v>143</v>
      </c>
      <c r="B287" s="29" t="s">
        <v>270</v>
      </c>
      <c r="C287" s="29" t="s">
        <v>144</v>
      </c>
      <c r="D287" s="30"/>
      <c r="E287" s="30"/>
      <c r="F287" s="30"/>
      <c r="G287" s="30">
        <v>3700</v>
      </c>
      <c r="H287" s="30"/>
      <c r="I287" s="30"/>
    </row>
    <row r="288" spans="1:9" x14ac:dyDescent="0.25">
      <c r="A288" t="s">
        <v>161</v>
      </c>
      <c r="B288" t="s">
        <v>270</v>
      </c>
      <c r="C288" t="s">
        <v>162</v>
      </c>
      <c r="D288" s="31"/>
      <c r="E288" s="31"/>
      <c r="F288" s="31"/>
      <c r="G288" s="31">
        <v>1429</v>
      </c>
      <c r="H288" s="31"/>
      <c r="I288" s="31"/>
    </row>
    <row r="289" spans="1:9" x14ac:dyDescent="0.25">
      <c r="A289" s="29" t="s">
        <v>171</v>
      </c>
      <c r="B289" s="29" t="s">
        <v>270</v>
      </c>
      <c r="C289" s="29" t="s">
        <v>162</v>
      </c>
      <c r="D289" s="30"/>
      <c r="E289" s="30"/>
      <c r="F289" s="30"/>
      <c r="G289" s="30">
        <v>1429</v>
      </c>
      <c r="H289" s="30"/>
      <c r="I289" s="30"/>
    </row>
    <row r="290" spans="1:9" x14ac:dyDescent="0.25">
      <c r="A290" t="s">
        <v>271</v>
      </c>
      <c r="B290" t="s">
        <v>271</v>
      </c>
      <c r="C290" t="s">
        <v>272</v>
      </c>
      <c r="D290" s="31"/>
      <c r="E290" s="31">
        <v>69454</v>
      </c>
      <c r="F290" s="31">
        <v>69454</v>
      </c>
      <c r="G290" s="31"/>
      <c r="H290" s="31"/>
      <c r="I290" s="31"/>
    </row>
    <row r="291" spans="1:9" x14ac:dyDescent="0.25">
      <c r="A291" s="29" t="s">
        <v>211</v>
      </c>
      <c r="B291" s="29" t="s">
        <v>271</v>
      </c>
      <c r="C291" s="29" t="s">
        <v>212</v>
      </c>
      <c r="D291" s="30"/>
      <c r="E291" s="30">
        <v>27954</v>
      </c>
      <c r="F291" s="30">
        <v>27954</v>
      </c>
      <c r="G291" s="30"/>
      <c r="H291" s="30"/>
      <c r="I291" s="30"/>
    </row>
    <row r="292" spans="1:9" x14ac:dyDescent="0.25">
      <c r="A292" t="s">
        <v>213</v>
      </c>
      <c r="B292" t="s">
        <v>271</v>
      </c>
      <c r="C292" t="s">
        <v>212</v>
      </c>
      <c r="D292" s="31"/>
      <c r="E292" s="31">
        <v>27954</v>
      </c>
      <c r="F292" s="31">
        <v>27954</v>
      </c>
      <c r="G292" s="31"/>
      <c r="H292" s="31"/>
      <c r="I292" s="31"/>
    </row>
    <row r="293" spans="1:9" x14ac:dyDescent="0.25">
      <c r="A293" s="29" t="s">
        <v>96</v>
      </c>
      <c r="B293" s="29" t="s">
        <v>271</v>
      </c>
      <c r="C293" s="29" t="s">
        <v>97</v>
      </c>
      <c r="D293" s="30"/>
      <c r="E293" s="30">
        <v>27954</v>
      </c>
      <c r="F293" s="30">
        <v>27954</v>
      </c>
      <c r="G293" s="30"/>
      <c r="H293" s="30"/>
      <c r="I293" s="30"/>
    </row>
    <row r="294" spans="1:9" x14ac:dyDescent="0.25">
      <c r="A294" t="s">
        <v>180</v>
      </c>
      <c r="B294" t="s">
        <v>271</v>
      </c>
      <c r="C294" t="s">
        <v>181</v>
      </c>
      <c r="D294" s="31"/>
      <c r="E294" s="31">
        <v>27954</v>
      </c>
      <c r="F294" s="31">
        <v>27954</v>
      </c>
      <c r="G294" s="31"/>
      <c r="H294" s="31"/>
      <c r="I294" s="31"/>
    </row>
    <row r="295" spans="1:9" x14ac:dyDescent="0.25">
      <c r="A295" s="29" t="s">
        <v>182</v>
      </c>
      <c r="B295" s="29" t="s">
        <v>271</v>
      </c>
      <c r="C295" s="29" t="s">
        <v>183</v>
      </c>
      <c r="D295" s="30"/>
      <c r="E295" s="30">
        <v>27954</v>
      </c>
      <c r="F295" s="30">
        <v>27954</v>
      </c>
      <c r="G295" s="30"/>
      <c r="H295" s="30"/>
      <c r="I295" s="30"/>
    </row>
    <row r="296" spans="1:9" x14ac:dyDescent="0.25">
      <c r="A296" t="s">
        <v>184</v>
      </c>
      <c r="B296" t="s">
        <v>271</v>
      </c>
      <c r="C296" t="s">
        <v>185</v>
      </c>
      <c r="D296" s="31"/>
      <c r="E296" s="31">
        <v>27954</v>
      </c>
      <c r="F296" s="31">
        <v>27954</v>
      </c>
      <c r="G296" s="31"/>
      <c r="H296" s="31"/>
      <c r="I296" s="31"/>
    </row>
    <row r="297" spans="1:9" x14ac:dyDescent="0.25">
      <c r="A297" s="29" t="s">
        <v>221</v>
      </c>
      <c r="B297" s="29" t="s">
        <v>271</v>
      </c>
      <c r="C297" s="29" t="s">
        <v>222</v>
      </c>
      <c r="D297" s="30"/>
      <c r="E297" s="30">
        <v>41500</v>
      </c>
      <c r="F297" s="30">
        <v>41500</v>
      </c>
      <c r="G297" s="30"/>
      <c r="H297" s="30"/>
      <c r="I297" s="30"/>
    </row>
    <row r="298" spans="1:9" x14ac:dyDescent="0.25">
      <c r="A298" t="s">
        <v>223</v>
      </c>
      <c r="B298" t="s">
        <v>271</v>
      </c>
      <c r="C298" t="s">
        <v>224</v>
      </c>
      <c r="D298" s="31"/>
      <c r="E298" s="31">
        <v>41500</v>
      </c>
      <c r="F298" s="31">
        <v>41500</v>
      </c>
      <c r="G298" s="31"/>
      <c r="H298" s="31"/>
      <c r="I298" s="31"/>
    </row>
    <row r="299" spans="1:9" x14ac:dyDescent="0.25">
      <c r="A299" s="29" t="s">
        <v>96</v>
      </c>
      <c r="B299" s="29" t="s">
        <v>271</v>
      </c>
      <c r="C299" s="29" t="s">
        <v>97</v>
      </c>
      <c r="D299" s="30"/>
      <c r="E299" s="30">
        <v>32000</v>
      </c>
      <c r="F299" s="30">
        <v>32000</v>
      </c>
      <c r="G299" s="30"/>
      <c r="H299" s="30"/>
      <c r="I299" s="30"/>
    </row>
    <row r="300" spans="1:9" x14ac:dyDescent="0.25">
      <c r="A300" t="s">
        <v>180</v>
      </c>
      <c r="B300" t="s">
        <v>271</v>
      </c>
      <c r="C300" t="s">
        <v>181</v>
      </c>
      <c r="D300" s="31"/>
      <c r="E300" s="31">
        <v>32000</v>
      </c>
      <c r="F300" s="31">
        <v>32000</v>
      </c>
      <c r="G300" s="31"/>
      <c r="H300" s="31"/>
      <c r="I300" s="31"/>
    </row>
    <row r="301" spans="1:9" x14ac:dyDescent="0.25">
      <c r="A301" s="29" t="s">
        <v>182</v>
      </c>
      <c r="B301" s="29" t="s">
        <v>271</v>
      </c>
      <c r="C301" s="29" t="s">
        <v>183</v>
      </c>
      <c r="D301" s="30"/>
      <c r="E301" s="30">
        <v>32000</v>
      </c>
      <c r="F301" s="30">
        <v>32000</v>
      </c>
      <c r="G301" s="30"/>
      <c r="H301" s="30"/>
      <c r="I301" s="30"/>
    </row>
    <row r="302" spans="1:9" x14ac:dyDescent="0.25">
      <c r="A302" t="s">
        <v>184</v>
      </c>
      <c r="B302" t="s">
        <v>271</v>
      </c>
      <c r="C302" t="s">
        <v>185</v>
      </c>
      <c r="D302" s="31"/>
      <c r="E302" s="31">
        <v>32000</v>
      </c>
      <c r="F302" s="31">
        <v>32000</v>
      </c>
      <c r="G302" s="31"/>
      <c r="H302" s="31"/>
      <c r="I302" s="31"/>
    </row>
    <row r="303" spans="1:9" x14ac:dyDescent="0.25">
      <c r="A303" s="29" t="s">
        <v>191</v>
      </c>
      <c r="B303" s="29" t="s">
        <v>271</v>
      </c>
      <c r="C303" s="29" t="s">
        <v>192</v>
      </c>
      <c r="D303" s="30"/>
      <c r="E303" s="30">
        <v>9500</v>
      </c>
      <c r="F303" s="30">
        <v>9500</v>
      </c>
      <c r="G303" s="30"/>
      <c r="H303" s="30"/>
      <c r="I303" s="30"/>
    </row>
    <row r="304" spans="1:9" x14ac:dyDescent="0.25">
      <c r="A304" t="s">
        <v>193</v>
      </c>
      <c r="B304" t="s">
        <v>271</v>
      </c>
      <c r="C304" t="s">
        <v>194</v>
      </c>
      <c r="D304" s="31"/>
      <c r="E304" s="31">
        <v>9500</v>
      </c>
      <c r="F304" s="31">
        <v>9500</v>
      </c>
      <c r="G304" s="31"/>
      <c r="H304" s="31"/>
      <c r="I304" s="31"/>
    </row>
    <row r="305" spans="1:9" x14ac:dyDescent="0.25">
      <c r="A305" s="29" t="s">
        <v>205</v>
      </c>
      <c r="B305" s="29" t="s">
        <v>271</v>
      </c>
      <c r="C305" s="29" t="s">
        <v>206</v>
      </c>
      <c r="D305" s="30"/>
      <c r="E305" s="30">
        <v>9500</v>
      </c>
      <c r="F305" s="30">
        <v>9500</v>
      </c>
      <c r="G305" s="30"/>
      <c r="H305" s="30"/>
      <c r="I305" s="30"/>
    </row>
    <row r="306" spans="1:9" x14ac:dyDescent="0.25">
      <c r="A306" t="s">
        <v>207</v>
      </c>
      <c r="B306" t="s">
        <v>271</v>
      </c>
      <c r="C306" t="s">
        <v>208</v>
      </c>
      <c r="D306" s="31"/>
      <c r="E306" s="31">
        <v>9500</v>
      </c>
      <c r="F306" s="31">
        <v>9500</v>
      </c>
      <c r="G306" s="31"/>
      <c r="H306" s="31"/>
      <c r="I306" s="31"/>
    </row>
    <row r="307" spans="1:9" x14ac:dyDescent="0.25">
      <c r="A307" s="29" t="s">
        <v>273</v>
      </c>
      <c r="B307" s="29" t="s">
        <v>273</v>
      </c>
      <c r="C307" s="29" t="s">
        <v>274</v>
      </c>
      <c r="D307" s="30">
        <v>1139505.6000000001</v>
      </c>
      <c r="E307" s="30">
        <v>2027300</v>
      </c>
      <c r="F307" s="30">
        <v>2027300</v>
      </c>
      <c r="G307" s="30">
        <v>1050356.96</v>
      </c>
      <c r="H307" s="30">
        <v>92.18</v>
      </c>
      <c r="I307" s="30">
        <v>51.81</v>
      </c>
    </row>
    <row r="308" spans="1:9" x14ac:dyDescent="0.25">
      <c r="A308" t="s">
        <v>221</v>
      </c>
      <c r="B308" t="s">
        <v>273</v>
      </c>
      <c r="C308" t="s">
        <v>222</v>
      </c>
      <c r="D308" s="31">
        <v>1139505.6000000001</v>
      </c>
      <c r="E308" s="31">
        <v>2027300</v>
      </c>
      <c r="F308" s="31">
        <v>2027300</v>
      </c>
      <c r="G308" s="31">
        <v>1050356.96</v>
      </c>
      <c r="H308" s="31">
        <v>92.18</v>
      </c>
      <c r="I308" s="31">
        <v>51.81</v>
      </c>
    </row>
    <row r="309" spans="1:9" x14ac:dyDescent="0.25">
      <c r="A309" s="29" t="s">
        <v>223</v>
      </c>
      <c r="B309" s="29" t="s">
        <v>273</v>
      </c>
      <c r="C309" s="29" t="s">
        <v>224</v>
      </c>
      <c r="D309" s="30"/>
      <c r="E309" s="30">
        <v>2027300</v>
      </c>
      <c r="F309" s="30">
        <v>2027300</v>
      </c>
      <c r="G309" s="30">
        <v>1050356.96</v>
      </c>
      <c r="H309" s="30"/>
      <c r="I309" s="30">
        <v>51.81</v>
      </c>
    </row>
    <row r="310" spans="1:9" x14ac:dyDescent="0.25">
      <c r="A310" t="s">
        <v>96</v>
      </c>
      <c r="B310" t="s">
        <v>273</v>
      </c>
      <c r="C310" t="s">
        <v>97</v>
      </c>
      <c r="D310" s="31"/>
      <c r="E310" s="31">
        <v>2027300</v>
      </c>
      <c r="F310" s="31">
        <v>2027300</v>
      </c>
      <c r="G310" s="31">
        <v>1050356.96</v>
      </c>
      <c r="H310" s="31"/>
      <c r="I310" s="31">
        <v>51.81</v>
      </c>
    </row>
    <row r="311" spans="1:9" x14ac:dyDescent="0.25">
      <c r="A311" s="29" t="s">
        <v>98</v>
      </c>
      <c r="B311" s="29" t="s">
        <v>273</v>
      </c>
      <c r="C311" s="29" t="s">
        <v>99</v>
      </c>
      <c r="D311" s="30"/>
      <c r="E311" s="30">
        <v>1994700</v>
      </c>
      <c r="F311" s="30">
        <v>1994700</v>
      </c>
      <c r="G311" s="30">
        <v>1028969.52</v>
      </c>
      <c r="H311" s="30"/>
      <c r="I311" s="30">
        <v>51.59</v>
      </c>
    </row>
    <row r="312" spans="1:9" x14ac:dyDescent="0.25">
      <c r="A312" t="s">
        <v>100</v>
      </c>
      <c r="B312" t="s">
        <v>273</v>
      </c>
      <c r="C312" t="s">
        <v>101</v>
      </c>
      <c r="D312" s="31"/>
      <c r="E312" s="31">
        <v>1651700</v>
      </c>
      <c r="F312" s="31">
        <v>1651700</v>
      </c>
      <c r="G312" s="31">
        <v>852074.79</v>
      </c>
      <c r="H312" s="31"/>
      <c r="I312" s="31">
        <v>51.59</v>
      </c>
    </row>
    <row r="313" spans="1:9" x14ac:dyDescent="0.25">
      <c r="A313" s="29" t="s">
        <v>102</v>
      </c>
      <c r="B313" s="29" t="s">
        <v>273</v>
      </c>
      <c r="C313" s="29" t="s">
        <v>103</v>
      </c>
      <c r="D313" s="30"/>
      <c r="E313" s="30">
        <v>1525700</v>
      </c>
      <c r="F313" s="30">
        <v>1525700</v>
      </c>
      <c r="G313" s="30">
        <v>805997</v>
      </c>
      <c r="H313" s="30"/>
      <c r="I313" s="30">
        <v>52.83</v>
      </c>
    </row>
    <row r="314" spans="1:9" x14ac:dyDescent="0.25">
      <c r="A314" t="s">
        <v>104</v>
      </c>
      <c r="B314" t="s">
        <v>273</v>
      </c>
      <c r="C314" t="s">
        <v>105</v>
      </c>
      <c r="D314" s="31"/>
      <c r="E314" s="31">
        <v>66000</v>
      </c>
      <c r="F314" s="31">
        <v>66000</v>
      </c>
      <c r="G314" s="31">
        <v>27380.22</v>
      </c>
      <c r="H314" s="31"/>
      <c r="I314" s="31">
        <v>41.49</v>
      </c>
    </row>
    <row r="315" spans="1:9" x14ac:dyDescent="0.25">
      <c r="A315" s="29" t="s">
        <v>106</v>
      </c>
      <c r="B315" s="29" t="s">
        <v>273</v>
      </c>
      <c r="C315" s="29" t="s">
        <v>107</v>
      </c>
      <c r="D315" s="30"/>
      <c r="E315" s="30">
        <v>60000</v>
      </c>
      <c r="F315" s="30">
        <v>60000</v>
      </c>
      <c r="G315" s="30">
        <v>18697.57</v>
      </c>
      <c r="H315" s="30"/>
      <c r="I315" s="30">
        <v>31.16</v>
      </c>
    </row>
    <row r="316" spans="1:9" x14ac:dyDescent="0.25">
      <c r="A316" t="s">
        <v>108</v>
      </c>
      <c r="B316" t="s">
        <v>273</v>
      </c>
      <c r="C316" t="s">
        <v>109</v>
      </c>
      <c r="D316" s="31"/>
      <c r="E316" s="31">
        <v>70000</v>
      </c>
      <c r="F316" s="31">
        <v>70000</v>
      </c>
      <c r="G316" s="31">
        <v>38882.449999999997</v>
      </c>
      <c r="H316" s="31"/>
      <c r="I316" s="31">
        <v>55.55</v>
      </c>
    </row>
    <row r="317" spans="1:9" x14ac:dyDescent="0.25">
      <c r="A317" s="29" t="s">
        <v>110</v>
      </c>
      <c r="B317" s="29" t="s">
        <v>273</v>
      </c>
      <c r="C317" s="29" t="s">
        <v>109</v>
      </c>
      <c r="D317" s="30"/>
      <c r="E317" s="30">
        <v>70000</v>
      </c>
      <c r="F317" s="30">
        <v>70000</v>
      </c>
      <c r="G317" s="30">
        <v>38882.449999999997</v>
      </c>
      <c r="H317" s="30"/>
      <c r="I317" s="30">
        <v>55.55</v>
      </c>
    </row>
    <row r="318" spans="1:9" x14ac:dyDescent="0.25">
      <c r="A318" t="s">
        <v>111</v>
      </c>
      <c r="B318" t="s">
        <v>273</v>
      </c>
      <c r="C318" t="s">
        <v>112</v>
      </c>
      <c r="D318" s="31"/>
      <c r="E318" s="31">
        <v>273000</v>
      </c>
      <c r="F318" s="31">
        <v>273000</v>
      </c>
      <c r="G318" s="31">
        <v>138012.28</v>
      </c>
      <c r="H318" s="31"/>
      <c r="I318" s="31">
        <v>50.55</v>
      </c>
    </row>
    <row r="319" spans="1:9" x14ac:dyDescent="0.25">
      <c r="A319" s="29" t="s">
        <v>113</v>
      </c>
      <c r="B319" s="29" t="s">
        <v>273</v>
      </c>
      <c r="C319" s="29" t="s">
        <v>114</v>
      </c>
      <c r="D319" s="30"/>
      <c r="E319" s="30">
        <v>273000</v>
      </c>
      <c r="F319" s="30">
        <v>273000</v>
      </c>
      <c r="G319" s="30">
        <v>138012.28</v>
      </c>
      <c r="H319" s="30"/>
      <c r="I319" s="30">
        <v>50.55</v>
      </c>
    </row>
    <row r="320" spans="1:9" x14ac:dyDescent="0.25">
      <c r="A320" t="s">
        <v>115</v>
      </c>
      <c r="B320" t="s">
        <v>273</v>
      </c>
      <c r="C320" t="s">
        <v>116</v>
      </c>
      <c r="D320" s="31"/>
      <c r="E320" s="31">
        <v>32500</v>
      </c>
      <c r="F320" s="31">
        <v>32500</v>
      </c>
      <c r="G320" s="31">
        <v>21387.439999999999</v>
      </c>
      <c r="H320" s="31"/>
      <c r="I320" s="31">
        <v>65.81</v>
      </c>
    </row>
    <row r="321" spans="1:9" x14ac:dyDescent="0.25">
      <c r="A321" s="29" t="s">
        <v>117</v>
      </c>
      <c r="B321" s="29" t="s">
        <v>273</v>
      </c>
      <c r="C321" s="29" t="s">
        <v>118</v>
      </c>
      <c r="D321" s="30"/>
      <c r="E321" s="30">
        <v>32000</v>
      </c>
      <c r="F321" s="30">
        <v>32000</v>
      </c>
      <c r="G321" s="30">
        <v>21387.439999999999</v>
      </c>
      <c r="H321" s="30"/>
      <c r="I321" s="30">
        <v>66.84</v>
      </c>
    </row>
    <row r="322" spans="1:9" x14ac:dyDescent="0.25">
      <c r="A322" t="s">
        <v>121</v>
      </c>
      <c r="B322" t="s">
        <v>273</v>
      </c>
      <c r="C322" t="s">
        <v>122</v>
      </c>
      <c r="D322" s="31"/>
      <c r="E322" s="31">
        <v>32000</v>
      </c>
      <c r="F322" s="31">
        <v>32000</v>
      </c>
      <c r="G322" s="31">
        <v>21387.439999999999</v>
      </c>
      <c r="H322" s="31"/>
      <c r="I322" s="31">
        <v>66.84</v>
      </c>
    </row>
    <row r="323" spans="1:9" x14ac:dyDescent="0.25">
      <c r="A323" s="29" t="s">
        <v>161</v>
      </c>
      <c r="B323" s="29" t="s">
        <v>273</v>
      </c>
      <c r="C323" s="29" t="s">
        <v>162</v>
      </c>
      <c r="D323" s="30"/>
      <c r="E323" s="30">
        <v>500</v>
      </c>
      <c r="F323" s="30">
        <v>500</v>
      </c>
      <c r="G323" s="30"/>
      <c r="H323" s="30"/>
      <c r="I323" s="30"/>
    </row>
    <row r="324" spans="1:9" x14ac:dyDescent="0.25">
      <c r="A324" t="s">
        <v>169</v>
      </c>
      <c r="B324" t="s">
        <v>273</v>
      </c>
      <c r="C324" t="s">
        <v>170</v>
      </c>
      <c r="D324" s="31"/>
      <c r="E324" s="31">
        <v>500</v>
      </c>
      <c r="F324" s="31">
        <v>500</v>
      </c>
      <c r="G324" s="31"/>
      <c r="H324" s="31"/>
      <c r="I324" s="31"/>
    </row>
    <row r="325" spans="1:9" x14ac:dyDescent="0.25">
      <c r="A325" s="29" t="s">
        <v>172</v>
      </c>
      <c r="B325" s="29" t="s">
        <v>273</v>
      </c>
      <c r="C325" s="29" t="s">
        <v>173</v>
      </c>
      <c r="D325" s="30"/>
      <c r="E325" s="30">
        <v>100</v>
      </c>
      <c r="F325" s="30">
        <v>100</v>
      </c>
      <c r="G325" s="30"/>
      <c r="H325" s="30"/>
      <c r="I325" s="30"/>
    </row>
    <row r="326" spans="1:9" x14ac:dyDescent="0.25">
      <c r="A326" t="s">
        <v>174</v>
      </c>
      <c r="B326" t="s">
        <v>273</v>
      </c>
      <c r="C326" t="s">
        <v>175</v>
      </c>
      <c r="D326" s="31"/>
      <c r="E326" s="31">
        <v>100</v>
      </c>
      <c r="F326" s="31">
        <v>100</v>
      </c>
      <c r="G326" s="31"/>
      <c r="H326" s="31"/>
      <c r="I326" s="31"/>
    </row>
    <row r="327" spans="1:9" x14ac:dyDescent="0.25">
      <c r="A327" s="29" t="s">
        <v>178</v>
      </c>
      <c r="B327" s="29" t="s">
        <v>273</v>
      </c>
      <c r="C327" s="29" t="s">
        <v>179</v>
      </c>
      <c r="D327" s="30"/>
      <c r="E327" s="30">
        <v>100</v>
      </c>
      <c r="F327" s="30">
        <v>100</v>
      </c>
      <c r="G327" s="30"/>
      <c r="H327" s="30"/>
      <c r="I327" s="30"/>
    </row>
    <row r="328" spans="1:9" x14ac:dyDescent="0.25">
      <c r="A328" t="s">
        <v>227</v>
      </c>
      <c r="B328" t="s">
        <v>273</v>
      </c>
      <c r="C328" t="s">
        <v>228</v>
      </c>
      <c r="D328" s="31">
        <v>1139505.6000000001</v>
      </c>
      <c r="E328" s="31"/>
      <c r="F328" s="31"/>
      <c r="G328" s="31"/>
      <c r="H328" s="31"/>
      <c r="I328" s="31"/>
    </row>
    <row r="329" spans="1:9" x14ac:dyDescent="0.25">
      <c r="A329" s="29" t="s">
        <v>96</v>
      </c>
      <c r="B329" s="29" t="s">
        <v>273</v>
      </c>
      <c r="C329" s="29" t="s">
        <v>97</v>
      </c>
      <c r="D329" s="30">
        <v>1139505.6000000001</v>
      </c>
      <c r="E329" s="30"/>
      <c r="F329" s="30"/>
      <c r="G329" s="30"/>
      <c r="H329" s="30"/>
      <c r="I329" s="30"/>
    </row>
    <row r="330" spans="1:9" x14ac:dyDescent="0.25">
      <c r="A330" t="s">
        <v>98</v>
      </c>
      <c r="B330" t="s">
        <v>273</v>
      </c>
      <c r="C330" t="s">
        <v>99</v>
      </c>
      <c r="D330" s="31">
        <v>1119191.31</v>
      </c>
      <c r="E330" s="31"/>
      <c r="F330" s="31"/>
      <c r="G330" s="31"/>
      <c r="H330" s="31"/>
      <c r="I330" s="31"/>
    </row>
    <row r="331" spans="1:9" x14ac:dyDescent="0.25">
      <c r="A331" s="29" t="s">
        <v>100</v>
      </c>
      <c r="B331" s="29" t="s">
        <v>273</v>
      </c>
      <c r="C331" s="29" t="s">
        <v>101</v>
      </c>
      <c r="D331" s="30">
        <v>929773.21</v>
      </c>
      <c r="E331" s="30"/>
      <c r="F331" s="30"/>
      <c r="G331" s="30"/>
      <c r="H331" s="30"/>
      <c r="I331" s="30"/>
    </row>
    <row r="332" spans="1:9" x14ac:dyDescent="0.25">
      <c r="A332" t="s">
        <v>102</v>
      </c>
      <c r="B332" t="s">
        <v>273</v>
      </c>
      <c r="C332" t="s">
        <v>103</v>
      </c>
      <c r="D332" s="31">
        <v>853875.46</v>
      </c>
      <c r="E332" s="31"/>
      <c r="F332" s="31"/>
      <c r="G332" s="31"/>
      <c r="H332" s="31"/>
      <c r="I332" s="31"/>
    </row>
    <row r="333" spans="1:9" x14ac:dyDescent="0.25">
      <c r="A333" s="29" t="s">
        <v>104</v>
      </c>
      <c r="B333" s="29" t="s">
        <v>273</v>
      </c>
      <c r="C333" s="29" t="s">
        <v>105</v>
      </c>
      <c r="D333" s="30">
        <v>40602.120000000003</v>
      </c>
      <c r="E333" s="30"/>
      <c r="F333" s="30"/>
      <c r="G333" s="30"/>
      <c r="H333" s="30"/>
      <c r="I333" s="30"/>
    </row>
    <row r="334" spans="1:9" x14ac:dyDescent="0.25">
      <c r="A334" t="s">
        <v>106</v>
      </c>
      <c r="B334" t="s">
        <v>273</v>
      </c>
      <c r="C334" t="s">
        <v>107</v>
      </c>
      <c r="D334" s="31">
        <v>35295.629999999997</v>
      </c>
      <c r="E334" s="31"/>
      <c r="F334" s="31"/>
      <c r="G334" s="31"/>
      <c r="H334" s="31"/>
      <c r="I334" s="31"/>
    </row>
    <row r="335" spans="1:9" x14ac:dyDescent="0.25">
      <c r="A335" s="29" t="s">
        <v>108</v>
      </c>
      <c r="B335" s="29" t="s">
        <v>273</v>
      </c>
      <c r="C335" s="29" t="s">
        <v>109</v>
      </c>
      <c r="D335" s="30">
        <v>38661.61</v>
      </c>
      <c r="E335" s="30"/>
      <c r="F335" s="30"/>
      <c r="G335" s="30"/>
      <c r="H335" s="30"/>
      <c r="I335" s="30"/>
    </row>
    <row r="336" spans="1:9" x14ac:dyDescent="0.25">
      <c r="A336" t="s">
        <v>110</v>
      </c>
      <c r="B336" t="s">
        <v>273</v>
      </c>
      <c r="C336" t="s">
        <v>109</v>
      </c>
      <c r="D336" s="31">
        <v>38661.61</v>
      </c>
      <c r="E336" s="31"/>
      <c r="F336" s="31"/>
      <c r="G336" s="31"/>
      <c r="H336" s="31"/>
      <c r="I336" s="31"/>
    </row>
    <row r="337" spans="1:9" x14ac:dyDescent="0.25">
      <c r="A337" s="29" t="s">
        <v>111</v>
      </c>
      <c r="B337" s="29" t="s">
        <v>273</v>
      </c>
      <c r="C337" s="29" t="s">
        <v>112</v>
      </c>
      <c r="D337" s="30">
        <v>150756.49</v>
      </c>
      <c r="E337" s="30"/>
      <c r="F337" s="30"/>
      <c r="G337" s="30"/>
      <c r="H337" s="30"/>
      <c r="I337" s="30"/>
    </row>
    <row r="338" spans="1:9" x14ac:dyDescent="0.25">
      <c r="A338" t="s">
        <v>113</v>
      </c>
      <c r="B338" t="s">
        <v>273</v>
      </c>
      <c r="C338" t="s">
        <v>114</v>
      </c>
      <c r="D338" s="31">
        <v>150756.49</v>
      </c>
      <c r="E338" s="31"/>
      <c r="F338" s="31"/>
      <c r="G338" s="31"/>
      <c r="H338" s="31"/>
      <c r="I338" s="31"/>
    </row>
    <row r="339" spans="1:9" x14ac:dyDescent="0.25">
      <c r="A339" s="29" t="s">
        <v>115</v>
      </c>
      <c r="B339" s="29" t="s">
        <v>273</v>
      </c>
      <c r="C339" s="29" t="s">
        <v>116</v>
      </c>
      <c r="D339" s="30">
        <v>20314.29</v>
      </c>
      <c r="E339" s="30"/>
      <c r="F339" s="30"/>
      <c r="G339" s="30"/>
      <c r="H339" s="30"/>
      <c r="I339" s="30"/>
    </row>
    <row r="340" spans="1:9" x14ac:dyDescent="0.25">
      <c r="A340" t="s">
        <v>117</v>
      </c>
      <c r="B340" t="s">
        <v>273</v>
      </c>
      <c r="C340" t="s">
        <v>118</v>
      </c>
      <c r="D340" s="31">
        <v>20314.29</v>
      </c>
      <c r="E340" s="31"/>
      <c r="F340" s="31"/>
      <c r="G340" s="31"/>
      <c r="H340" s="31"/>
      <c r="I340" s="31"/>
    </row>
    <row r="341" spans="1:9" x14ac:dyDescent="0.25">
      <c r="A341" s="29" t="s">
        <v>121</v>
      </c>
      <c r="B341" s="29" t="s">
        <v>273</v>
      </c>
      <c r="C341" s="29" t="s">
        <v>122</v>
      </c>
      <c r="D341" s="30">
        <v>20314.29</v>
      </c>
      <c r="E341" s="30"/>
      <c r="F341" s="30"/>
      <c r="G341" s="30"/>
      <c r="H341" s="30"/>
      <c r="I341" s="30"/>
    </row>
    <row r="342" spans="1:9" x14ac:dyDescent="0.25">
      <c r="A342" t="s">
        <v>275</v>
      </c>
      <c r="B342" t="s">
        <v>275</v>
      </c>
      <c r="C342" t="s">
        <v>276</v>
      </c>
      <c r="D342" s="31">
        <v>50332.38</v>
      </c>
      <c r="E342" s="31">
        <v>120000</v>
      </c>
      <c r="F342" s="31">
        <v>120000</v>
      </c>
      <c r="G342" s="31">
        <v>57795.66</v>
      </c>
      <c r="H342" s="31">
        <v>114.83</v>
      </c>
      <c r="I342" s="31">
        <v>48.16</v>
      </c>
    </row>
    <row r="343" spans="1:9" x14ac:dyDescent="0.25">
      <c r="A343" s="29" t="s">
        <v>221</v>
      </c>
      <c r="B343" s="29" t="s">
        <v>275</v>
      </c>
      <c r="C343" s="29" t="s">
        <v>222</v>
      </c>
      <c r="D343" s="30">
        <v>50332.38</v>
      </c>
      <c r="E343" s="30">
        <v>120000</v>
      </c>
      <c r="F343" s="30">
        <v>120000</v>
      </c>
      <c r="G343" s="30">
        <v>57795.66</v>
      </c>
      <c r="H343" s="30">
        <v>114.83</v>
      </c>
      <c r="I343" s="30">
        <v>48.16</v>
      </c>
    </row>
    <row r="344" spans="1:9" x14ac:dyDescent="0.25">
      <c r="A344" t="s">
        <v>223</v>
      </c>
      <c r="B344" t="s">
        <v>275</v>
      </c>
      <c r="C344" t="s">
        <v>224</v>
      </c>
      <c r="D344" s="31"/>
      <c r="E344" s="31">
        <v>120000</v>
      </c>
      <c r="F344" s="31">
        <v>120000</v>
      </c>
      <c r="G344" s="31">
        <v>57795.66</v>
      </c>
      <c r="H344" s="31"/>
      <c r="I344" s="31">
        <v>48.16</v>
      </c>
    </row>
    <row r="345" spans="1:9" x14ac:dyDescent="0.25">
      <c r="A345" s="29" t="s">
        <v>96</v>
      </c>
      <c r="B345" s="29" t="s">
        <v>275</v>
      </c>
      <c r="C345" s="29" t="s">
        <v>97</v>
      </c>
      <c r="D345" s="30"/>
      <c r="E345" s="30">
        <v>120000</v>
      </c>
      <c r="F345" s="30">
        <v>120000</v>
      </c>
      <c r="G345" s="30">
        <v>57795.66</v>
      </c>
      <c r="H345" s="30"/>
      <c r="I345" s="30">
        <v>48.16</v>
      </c>
    </row>
    <row r="346" spans="1:9" x14ac:dyDescent="0.25">
      <c r="A346" t="s">
        <v>115</v>
      </c>
      <c r="B346" t="s">
        <v>275</v>
      </c>
      <c r="C346" t="s">
        <v>116</v>
      </c>
      <c r="D346" s="31"/>
      <c r="E346" s="31">
        <v>120000</v>
      </c>
      <c r="F346" s="31">
        <v>120000</v>
      </c>
      <c r="G346" s="31">
        <v>57795.66</v>
      </c>
      <c r="H346" s="31"/>
      <c r="I346" s="31">
        <v>48.16</v>
      </c>
    </row>
    <row r="347" spans="1:9" x14ac:dyDescent="0.25">
      <c r="A347" s="29" t="s">
        <v>127</v>
      </c>
      <c r="B347" s="29" t="s">
        <v>275</v>
      </c>
      <c r="C347" s="29" t="s">
        <v>128</v>
      </c>
      <c r="D347" s="30"/>
      <c r="E347" s="30">
        <v>120000</v>
      </c>
      <c r="F347" s="30">
        <v>120000</v>
      </c>
      <c r="G347" s="30">
        <v>57795.66</v>
      </c>
      <c r="H347" s="30"/>
      <c r="I347" s="30">
        <v>48.16</v>
      </c>
    </row>
    <row r="348" spans="1:9" x14ac:dyDescent="0.25">
      <c r="A348" t="s">
        <v>131</v>
      </c>
      <c r="B348" t="s">
        <v>275</v>
      </c>
      <c r="C348" t="s">
        <v>132</v>
      </c>
      <c r="D348" s="31"/>
      <c r="E348" s="31">
        <v>120000</v>
      </c>
      <c r="F348" s="31">
        <v>120000</v>
      </c>
      <c r="G348" s="31">
        <v>57795.66</v>
      </c>
      <c r="H348" s="31"/>
      <c r="I348" s="31">
        <v>48.16</v>
      </c>
    </row>
    <row r="349" spans="1:9" x14ac:dyDescent="0.25">
      <c r="A349" s="29" t="s">
        <v>227</v>
      </c>
      <c r="B349" s="29" t="s">
        <v>275</v>
      </c>
      <c r="C349" s="29" t="s">
        <v>228</v>
      </c>
      <c r="D349" s="30">
        <v>50332.38</v>
      </c>
      <c r="E349" s="30"/>
      <c r="F349" s="30"/>
      <c r="G349" s="30"/>
      <c r="H349" s="30"/>
      <c r="I349" s="30"/>
    </row>
    <row r="350" spans="1:9" x14ac:dyDescent="0.25">
      <c r="A350" t="s">
        <v>96</v>
      </c>
      <c r="B350" t="s">
        <v>275</v>
      </c>
      <c r="C350" t="s">
        <v>97</v>
      </c>
      <c r="D350" s="31">
        <v>50332.38</v>
      </c>
      <c r="E350" s="31"/>
      <c r="F350" s="31"/>
      <c r="G350" s="31"/>
      <c r="H350" s="31"/>
      <c r="I350" s="31"/>
    </row>
    <row r="351" spans="1:9" x14ac:dyDescent="0.25">
      <c r="A351" s="29" t="s">
        <v>115</v>
      </c>
      <c r="B351" s="29" t="s">
        <v>275</v>
      </c>
      <c r="C351" s="29" t="s">
        <v>116</v>
      </c>
      <c r="D351" s="30">
        <v>50332.38</v>
      </c>
      <c r="E351" s="30"/>
      <c r="F351" s="30"/>
      <c r="G351" s="30"/>
      <c r="H351" s="30"/>
      <c r="I351" s="30"/>
    </row>
    <row r="352" spans="1:9" x14ac:dyDescent="0.25">
      <c r="A352" t="s">
        <v>127</v>
      </c>
      <c r="B352" t="s">
        <v>275</v>
      </c>
      <c r="C352" t="s">
        <v>128</v>
      </c>
      <c r="D352" s="31">
        <v>50332.38</v>
      </c>
      <c r="E352" s="31"/>
      <c r="F352" s="31"/>
      <c r="G352" s="31"/>
      <c r="H352" s="31"/>
      <c r="I352" s="31"/>
    </row>
    <row r="353" spans="1:9" x14ac:dyDescent="0.25">
      <c r="A353" s="29" t="s">
        <v>131</v>
      </c>
      <c r="B353" s="29" t="s">
        <v>275</v>
      </c>
      <c r="C353" s="29" t="s">
        <v>132</v>
      </c>
      <c r="D353" s="30">
        <v>50332.38</v>
      </c>
      <c r="E353" s="30"/>
      <c r="F353" s="30"/>
      <c r="G353" s="30"/>
      <c r="H353" s="30"/>
      <c r="I353" s="30"/>
    </row>
    <row r="354" spans="1:9" x14ac:dyDescent="0.25">
      <c r="A354" t="s">
        <v>277</v>
      </c>
      <c r="B354" t="s">
        <v>277</v>
      </c>
      <c r="C354" t="s">
        <v>278</v>
      </c>
      <c r="D354" s="31">
        <v>1597.15</v>
      </c>
      <c r="E354" s="31">
        <v>9865</v>
      </c>
      <c r="F354" s="31">
        <v>9865</v>
      </c>
      <c r="G354" s="31">
        <v>14854.02</v>
      </c>
      <c r="H354" s="31">
        <v>930.03</v>
      </c>
      <c r="I354" s="31">
        <v>150.57</v>
      </c>
    </row>
    <row r="355" spans="1:9" x14ac:dyDescent="0.25">
      <c r="A355" s="29" t="s">
        <v>96</v>
      </c>
      <c r="B355" s="29" t="s">
        <v>277</v>
      </c>
      <c r="C355" s="29" t="s">
        <v>214</v>
      </c>
      <c r="D355" s="30"/>
      <c r="E355" s="30">
        <v>500</v>
      </c>
      <c r="F355" s="30">
        <v>500</v>
      </c>
      <c r="G355" s="30"/>
      <c r="H355" s="30"/>
      <c r="I355" s="30"/>
    </row>
    <row r="356" spans="1:9" x14ac:dyDescent="0.25">
      <c r="A356" t="s">
        <v>98</v>
      </c>
      <c r="B356" t="s">
        <v>277</v>
      </c>
      <c r="C356" t="s">
        <v>215</v>
      </c>
      <c r="D356" s="31"/>
      <c r="E356" s="31">
        <v>500</v>
      </c>
      <c r="F356" s="31">
        <v>500</v>
      </c>
      <c r="G356" s="31"/>
      <c r="H356" s="31"/>
      <c r="I356" s="31"/>
    </row>
    <row r="357" spans="1:9" x14ac:dyDescent="0.25">
      <c r="A357" s="29" t="s">
        <v>191</v>
      </c>
      <c r="B357" s="29" t="s">
        <v>277</v>
      </c>
      <c r="C357" s="29" t="s">
        <v>192</v>
      </c>
      <c r="D357" s="30"/>
      <c r="E357" s="30">
        <v>500</v>
      </c>
      <c r="F357" s="30">
        <v>500</v>
      </c>
      <c r="G357" s="30"/>
      <c r="H357" s="30"/>
      <c r="I357" s="30"/>
    </row>
    <row r="358" spans="1:9" x14ac:dyDescent="0.25">
      <c r="A358" t="s">
        <v>193</v>
      </c>
      <c r="B358" t="s">
        <v>277</v>
      </c>
      <c r="C358" t="s">
        <v>194</v>
      </c>
      <c r="D358" s="31"/>
      <c r="E358" s="31">
        <v>500</v>
      </c>
      <c r="F358" s="31">
        <v>500</v>
      </c>
      <c r="G358" s="31"/>
      <c r="H358" s="31"/>
      <c r="I358" s="31"/>
    </row>
    <row r="359" spans="1:9" x14ac:dyDescent="0.25">
      <c r="A359" s="29" t="s">
        <v>195</v>
      </c>
      <c r="B359" s="29" t="s">
        <v>277</v>
      </c>
      <c r="C359" s="29" t="s">
        <v>196</v>
      </c>
      <c r="D359" s="30"/>
      <c r="E359" s="30">
        <v>500</v>
      </c>
      <c r="F359" s="30">
        <v>500</v>
      </c>
      <c r="G359" s="30"/>
      <c r="H359" s="30"/>
      <c r="I359" s="30"/>
    </row>
    <row r="360" spans="1:9" x14ac:dyDescent="0.25">
      <c r="A360" t="s">
        <v>201</v>
      </c>
      <c r="B360" t="s">
        <v>277</v>
      </c>
      <c r="C360" t="s">
        <v>202</v>
      </c>
      <c r="D360" s="31"/>
      <c r="E360" s="31">
        <v>500</v>
      </c>
      <c r="F360" s="31">
        <v>500</v>
      </c>
      <c r="G360" s="31"/>
      <c r="H360" s="31"/>
      <c r="I360" s="31"/>
    </row>
    <row r="361" spans="1:9" x14ac:dyDescent="0.25">
      <c r="A361" s="29" t="s">
        <v>191</v>
      </c>
      <c r="B361" s="29" t="s">
        <v>277</v>
      </c>
      <c r="C361" s="29" t="s">
        <v>216</v>
      </c>
      <c r="D361" s="30">
        <v>1597.15</v>
      </c>
      <c r="E361" s="30">
        <v>3600</v>
      </c>
      <c r="F361" s="30">
        <v>3600</v>
      </c>
      <c r="G361" s="30">
        <v>262.95</v>
      </c>
      <c r="H361" s="30">
        <v>16.46</v>
      </c>
      <c r="I361" s="30">
        <v>7.3</v>
      </c>
    </row>
    <row r="362" spans="1:9" x14ac:dyDescent="0.25">
      <c r="A362" t="s">
        <v>219</v>
      </c>
      <c r="B362" t="s">
        <v>277</v>
      </c>
      <c r="C362" t="s">
        <v>220</v>
      </c>
      <c r="D362" s="31">
        <v>1597.15</v>
      </c>
      <c r="E362" s="31">
        <v>3600</v>
      </c>
      <c r="F362" s="31">
        <v>3600</v>
      </c>
      <c r="G362" s="31">
        <v>262.95</v>
      </c>
      <c r="H362" s="31">
        <v>16.46</v>
      </c>
      <c r="I362" s="31">
        <v>7.3</v>
      </c>
    </row>
    <row r="363" spans="1:9" x14ac:dyDescent="0.25">
      <c r="A363" s="29" t="s">
        <v>191</v>
      </c>
      <c r="B363" s="29" t="s">
        <v>277</v>
      </c>
      <c r="C363" s="29" t="s">
        <v>192</v>
      </c>
      <c r="D363" s="30">
        <v>1597.15</v>
      </c>
      <c r="E363" s="30">
        <v>3600</v>
      </c>
      <c r="F363" s="30">
        <v>3600</v>
      </c>
      <c r="G363" s="30">
        <v>262.95</v>
      </c>
      <c r="H363" s="30">
        <v>16.46</v>
      </c>
      <c r="I363" s="30">
        <v>7.3</v>
      </c>
    </row>
    <row r="364" spans="1:9" x14ac:dyDescent="0.25">
      <c r="A364" t="s">
        <v>193</v>
      </c>
      <c r="B364" t="s">
        <v>277</v>
      </c>
      <c r="C364" t="s">
        <v>194</v>
      </c>
      <c r="D364" s="31">
        <v>1597.15</v>
      </c>
      <c r="E364" s="31">
        <v>3600</v>
      </c>
      <c r="F364" s="31">
        <v>3600</v>
      </c>
      <c r="G364" s="31">
        <v>262.95</v>
      </c>
      <c r="H364" s="31">
        <v>16.46</v>
      </c>
      <c r="I364" s="31">
        <v>7.3</v>
      </c>
    </row>
    <row r="365" spans="1:9" x14ac:dyDescent="0.25">
      <c r="A365" s="29" t="s">
        <v>195</v>
      </c>
      <c r="B365" s="29" t="s">
        <v>277</v>
      </c>
      <c r="C365" s="29" t="s">
        <v>196</v>
      </c>
      <c r="D365" s="30">
        <v>1069.99</v>
      </c>
      <c r="E365" s="30">
        <v>3300</v>
      </c>
      <c r="F365" s="30">
        <v>3300</v>
      </c>
      <c r="G365" s="30">
        <v>175</v>
      </c>
      <c r="H365" s="30">
        <v>16.36</v>
      </c>
      <c r="I365" s="30">
        <v>5.3</v>
      </c>
    </row>
    <row r="366" spans="1:9" x14ac:dyDescent="0.25">
      <c r="A366" t="s">
        <v>197</v>
      </c>
      <c r="B366" t="s">
        <v>277</v>
      </c>
      <c r="C366" t="s">
        <v>198</v>
      </c>
      <c r="D366" s="31">
        <v>472.5</v>
      </c>
      <c r="E366" s="31">
        <v>1200</v>
      </c>
      <c r="F366" s="31">
        <v>1200</v>
      </c>
      <c r="G366" s="31">
        <v>175</v>
      </c>
      <c r="H366" s="31">
        <v>37.04</v>
      </c>
      <c r="I366" s="31">
        <v>14.58</v>
      </c>
    </row>
    <row r="367" spans="1:9" x14ac:dyDescent="0.25">
      <c r="A367" s="29" t="s">
        <v>203</v>
      </c>
      <c r="B367" s="29" t="s">
        <v>277</v>
      </c>
      <c r="C367" s="29" t="s">
        <v>204</v>
      </c>
      <c r="D367" s="30">
        <v>597.49</v>
      </c>
      <c r="E367" s="30">
        <v>2100</v>
      </c>
      <c r="F367" s="30">
        <v>2100</v>
      </c>
      <c r="G367" s="30"/>
      <c r="H367" s="30"/>
      <c r="I367" s="30"/>
    </row>
    <row r="368" spans="1:9" x14ac:dyDescent="0.25">
      <c r="A368" t="s">
        <v>205</v>
      </c>
      <c r="B368" t="s">
        <v>277</v>
      </c>
      <c r="C368" t="s">
        <v>206</v>
      </c>
      <c r="D368" s="31">
        <v>527.16</v>
      </c>
      <c r="E368" s="31">
        <v>300</v>
      </c>
      <c r="F368" s="31">
        <v>300</v>
      </c>
      <c r="G368" s="31">
        <v>87.95</v>
      </c>
      <c r="H368" s="31">
        <v>16.68</v>
      </c>
      <c r="I368" s="31">
        <v>29.32</v>
      </c>
    </row>
    <row r="369" spans="1:9" x14ac:dyDescent="0.25">
      <c r="A369" s="29" t="s">
        <v>207</v>
      </c>
      <c r="B369" s="29" t="s">
        <v>277</v>
      </c>
      <c r="C369" s="29" t="s">
        <v>208</v>
      </c>
      <c r="D369" s="30">
        <v>527.16</v>
      </c>
      <c r="E369" s="30">
        <v>300</v>
      </c>
      <c r="F369" s="30">
        <v>300</v>
      </c>
      <c r="G369" s="30">
        <v>87.95</v>
      </c>
      <c r="H369" s="30">
        <v>16.68</v>
      </c>
      <c r="I369" s="30">
        <v>29.32</v>
      </c>
    </row>
    <row r="370" spans="1:9" x14ac:dyDescent="0.25">
      <c r="A370" t="s">
        <v>221</v>
      </c>
      <c r="B370" t="s">
        <v>277</v>
      </c>
      <c r="C370" t="s">
        <v>222</v>
      </c>
      <c r="D370" s="31"/>
      <c r="E370" s="31">
        <v>965</v>
      </c>
      <c r="F370" s="31">
        <v>965</v>
      </c>
      <c r="G370" s="31"/>
      <c r="H370" s="31"/>
      <c r="I370" s="31"/>
    </row>
    <row r="371" spans="1:9" x14ac:dyDescent="0.25">
      <c r="A371" s="29" t="s">
        <v>223</v>
      </c>
      <c r="B371" s="29" t="s">
        <v>277</v>
      </c>
      <c r="C371" s="29" t="s">
        <v>224</v>
      </c>
      <c r="D371" s="30"/>
      <c r="E371" s="30">
        <v>965</v>
      </c>
      <c r="F371" s="30">
        <v>965</v>
      </c>
      <c r="G371" s="30"/>
      <c r="H371" s="30"/>
      <c r="I371" s="30"/>
    </row>
    <row r="372" spans="1:9" x14ac:dyDescent="0.25">
      <c r="A372" t="s">
        <v>191</v>
      </c>
      <c r="B372" t="s">
        <v>277</v>
      </c>
      <c r="C372" t="s">
        <v>192</v>
      </c>
      <c r="D372" s="31"/>
      <c r="E372" s="31">
        <v>965</v>
      </c>
      <c r="F372" s="31">
        <v>965</v>
      </c>
      <c r="G372" s="31"/>
      <c r="H372" s="31"/>
      <c r="I372" s="31"/>
    </row>
    <row r="373" spans="1:9" x14ac:dyDescent="0.25">
      <c r="A373" s="29" t="s">
        <v>193</v>
      </c>
      <c r="B373" s="29" t="s">
        <v>277</v>
      </c>
      <c r="C373" s="29" t="s">
        <v>194</v>
      </c>
      <c r="D373" s="30"/>
      <c r="E373" s="30">
        <v>965</v>
      </c>
      <c r="F373" s="30">
        <v>965</v>
      </c>
      <c r="G373" s="30"/>
      <c r="H373" s="30"/>
      <c r="I373" s="30"/>
    </row>
    <row r="374" spans="1:9" x14ac:dyDescent="0.25">
      <c r="A374" t="s">
        <v>205</v>
      </c>
      <c r="B374" t="s">
        <v>277</v>
      </c>
      <c r="C374" t="s">
        <v>206</v>
      </c>
      <c r="D374" s="31"/>
      <c r="E374" s="31">
        <v>965</v>
      </c>
      <c r="F374" s="31">
        <v>965</v>
      </c>
      <c r="G374" s="31"/>
      <c r="H374" s="31"/>
      <c r="I374" s="31"/>
    </row>
    <row r="375" spans="1:9" x14ac:dyDescent="0.25">
      <c r="A375" s="29" t="s">
        <v>207</v>
      </c>
      <c r="B375" s="29" t="s">
        <v>277</v>
      </c>
      <c r="C375" s="29" t="s">
        <v>208</v>
      </c>
      <c r="D375" s="30"/>
      <c r="E375" s="30">
        <v>965</v>
      </c>
      <c r="F375" s="30">
        <v>965</v>
      </c>
      <c r="G375" s="30"/>
      <c r="H375" s="30"/>
      <c r="I375" s="30"/>
    </row>
    <row r="376" spans="1:9" x14ac:dyDescent="0.25">
      <c r="A376" t="s">
        <v>40</v>
      </c>
      <c r="B376" t="s">
        <v>277</v>
      </c>
      <c r="C376" t="s">
        <v>229</v>
      </c>
      <c r="D376" s="31"/>
      <c r="E376" s="31">
        <v>4700</v>
      </c>
      <c r="F376" s="31">
        <v>4700</v>
      </c>
      <c r="G376" s="31"/>
      <c r="H376" s="31"/>
      <c r="I376" s="31"/>
    </row>
    <row r="377" spans="1:9" x14ac:dyDescent="0.25">
      <c r="A377" s="29" t="s">
        <v>230</v>
      </c>
      <c r="B377" s="29" t="s">
        <v>277</v>
      </c>
      <c r="C377" s="29" t="s">
        <v>231</v>
      </c>
      <c r="D377" s="30"/>
      <c r="E377" s="30">
        <v>4700</v>
      </c>
      <c r="F377" s="30">
        <v>4700</v>
      </c>
      <c r="G377" s="30"/>
      <c r="H377" s="30"/>
      <c r="I377" s="30"/>
    </row>
    <row r="378" spans="1:9" x14ac:dyDescent="0.25">
      <c r="A378" t="s">
        <v>191</v>
      </c>
      <c r="B378" t="s">
        <v>277</v>
      </c>
      <c r="C378" t="s">
        <v>192</v>
      </c>
      <c r="D378" s="31"/>
      <c r="E378" s="31">
        <v>4700</v>
      </c>
      <c r="F378" s="31">
        <v>4700</v>
      </c>
      <c r="G378" s="31"/>
      <c r="H378" s="31"/>
      <c r="I378" s="31"/>
    </row>
    <row r="379" spans="1:9" x14ac:dyDescent="0.25">
      <c r="A379" s="29" t="s">
        <v>193</v>
      </c>
      <c r="B379" s="29" t="s">
        <v>277</v>
      </c>
      <c r="C379" s="29" t="s">
        <v>194</v>
      </c>
      <c r="D379" s="30"/>
      <c r="E379" s="30">
        <v>4700</v>
      </c>
      <c r="F379" s="30">
        <v>4700</v>
      </c>
      <c r="G379" s="30"/>
      <c r="H379" s="30"/>
      <c r="I379" s="30"/>
    </row>
    <row r="380" spans="1:9" x14ac:dyDescent="0.25">
      <c r="A380" t="s">
        <v>195</v>
      </c>
      <c r="B380" t="s">
        <v>277</v>
      </c>
      <c r="C380" t="s">
        <v>196</v>
      </c>
      <c r="D380" s="31"/>
      <c r="E380" s="31">
        <v>4000</v>
      </c>
      <c r="F380" s="31">
        <v>4000</v>
      </c>
      <c r="G380" s="31"/>
      <c r="H380" s="31"/>
      <c r="I380" s="31"/>
    </row>
    <row r="381" spans="1:9" x14ac:dyDescent="0.25">
      <c r="A381" s="29" t="s">
        <v>197</v>
      </c>
      <c r="B381" s="29" t="s">
        <v>277</v>
      </c>
      <c r="C381" s="29" t="s">
        <v>198</v>
      </c>
      <c r="D381" s="30"/>
      <c r="E381" s="30">
        <v>2000</v>
      </c>
      <c r="F381" s="30">
        <v>2000</v>
      </c>
      <c r="G381" s="30"/>
      <c r="H381" s="30"/>
      <c r="I381" s="30"/>
    </row>
    <row r="382" spans="1:9" x14ac:dyDescent="0.25">
      <c r="A382" t="s">
        <v>203</v>
      </c>
      <c r="B382" t="s">
        <v>277</v>
      </c>
      <c r="C382" t="s">
        <v>204</v>
      </c>
      <c r="D382" s="31"/>
      <c r="E382" s="31">
        <v>2000</v>
      </c>
      <c r="F382" s="31">
        <v>2000</v>
      </c>
      <c r="G382" s="31"/>
      <c r="H382" s="31"/>
      <c r="I382" s="31"/>
    </row>
    <row r="383" spans="1:9" x14ac:dyDescent="0.25">
      <c r="A383" s="29" t="s">
        <v>205</v>
      </c>
      <c r="B383" s="29" t="s">
        <v>277</v>
      </c>
      <c r="C383" s="29" t="s">
        <v>206</v>
      </c>
      <c r="D383" s="30"/>
      <c r="E383" s="30">
        <v>700</v>
      </c>
      <c r="F383" s="30">
        <v>700</v>
      </c>
      <c r="G383" s="30"/>
      <c r="H383" s="30"/>
      <c r="I383" s="30"/>
    </row>
    <row r="384" spans="1:9" x14ac:dyDescent="0.25">
      <c r="A384" t="s">
        <v>207</v>
      </c>
      <c r="B384" t="s">
        <v>277</v>
      </c>
      <c r="C384" t="s">
        <v>208</v>
      </c>
      <c r="D384" s="31"/>
      <c r="E384" s="31">
        <v>700</v>
      </c>
      <c r="F384" s="31">
        <v>700</v>
      </c>
      <c r="G384" s="31"/>
      <c r="H384" s="31"/>
      <c r="I384" s="31"/>
    </row>
    <row r="385" spans="1:9" x14ac:dyDescent="0.25">
      <c r="A385" s="29" t="s">
        <v>232</v>
      </c>
      <c r="B385" s="29" t="s">
        <v>277</v>
      </c>
      <c r="C385" s="29" t="s">
        <v>233</v>
      </c>
      <c r="D385" s="30"/>
      <c r="E385" s="30">
        <v>100</v>
      </c>
      <c r="F385" s="30">
        <v>100</v>
      </c>
      <c r="G385" s="30"/>
      <c r="H385" s="30"/>
      <c r="I385" s="30"/>
    </row>
    <row r="386" spans="1:9" x14ac:dyDescent="0.25">
      <c r="A386" t="s">
        <v>234</v>
      </c>
      <c r="B386" t="s">
        <v>277</v>
      </c>
      <c r="C386" t="s">
        <v>235</v>
      </c>
      <c r="D386" s="31"/>
      <c r="E386" s="31">
        <v>100</v>
      </c>
      <c r="F386" s="31">
        <v>100</v>
      </c>
      <c r="G386" s="31"/>
      <c r="H386" s="31"/>
      <c r="I386" s="31"/>
    </row>
    <row r="387" spans="1:9" x14ac:dyDescent="0.25">
      <c r="A387" s="29" t="s">
        <v>191</v>
      </c>
      <c r="B387" s="29" t="s">
        <v>277</v>
      </c>
      <c r="C387" s="29" t="s">
        <v>192</v>
      </c>
      <c r="D387" s="30"/>
      <c r="E387" s="30">
        <v>100</v>
      </c>
      <c r="F387" s="30">
        <v>100</v>
      </c>
      <c r="G387" s="30"/>
      <c r="H387" s="30"/>
      <c r="I387" s="30"/>
    </row>
    <row r="388" spans="1:9" x14ac:dyDescent="0.25">
      <c r="A388" t="s">
        <v>193</v>
      </c>
      <c r="B388" t="s">
        <v>277</v>
      </c>
      <c r="C388" t="s">
        <v>194</v>
      </c>
      <c r="D388" s="31"/>
      <c r="E388" s="31">
        <v>100</v>
      </c>
      <c r="F388" s="31">
        <v>100</v>
      </c>
      <c r="G388" s="31"/>
      <c r="H388" s="31"/>
      <c r="I388" s="31"/>
    </row>
    <row r="389" spans="1:9" x14ac:dyDescent="0.25">
      <c r="A389" s="29" t="s">
        <v>205</v>
      </c>
      <c r="B389" s="29" t="s">
        <v>277</v>
      </c>
      <c r="C389" s="29" t="s">
        <v>206</v>
      </c>
      <c r="D389" s="30"/>
      <c r="E389" s="30">
        <v>100</v>
      </c>
      <c r="F389" s="30">
        <v>100</v>
      </c>
      <c r="G389" s="30"/>
      <c r="H389" s="30"/>
      <c r="I389" s="30"/>
    </row>
    <row r="390" spans="1:9" x14ac:dyDescent="0.25">
      <c r="A390" t="s">
        <v>207</v>
      </c>
      <c r="B390" t="s">
        <v>277</v>
      </c>
      <c r="C390" t="s">
        <v>208</v>
      </c>
      <c r="D390" s="31"/>
      <c r="E390" s="31">
        <v>100</v>
      </c>
      <c r="F390" s="31">
        <v>100</v>
      </c>
      <c r="G390" s="31"/>
      <c r="H390" s="31"/>
      <c r="I390" s="31"/>
    </row>
    <row r="391" spans="1:9" x14ac:dyDescent="0.25">
      <c r="A391" s="29" t="s">
        <v>236</v>
      </c>
      <c r="B391" s="29" t="s">
        <v>277</v>
      </c>
      <c r="C391" s="29" t="s">
        <v>237</v>
      </c>
      <c r="D391" s="30"/>
      <c r="E391" s="30"/>
      <c r="F391" s="30"/>
      <c r="G391" s="30">
        <v>14591.07</v>
      </c>
      <c r="H391" s="30"/>
      <c r="I391" s="30"/>
    </row>
    <row r="392" spans="1:9" x14ac:dyDescent="0.25">
      <c r="A392" t="s">
        <v>238</v>
      </c>
      <c r="B392" t="s">
        <v>277</v>
      </c>
      <c r="C392" t="s">
        <v>239</v>
      </c>
      <c r="D392" s="31"/>
      <c r="E392" s="31"/>
      <c r="F392" s="31"/>
      <c r="G392" s="31">
        <v>14591.07</v>
      </c>
      <c r="H392" s="31"/>
      <c r="I392" s="31"/>
    </row>
    <row r="393" spans="1:9" x14ac:dyDescent="0.25">
      <c r="A393" s="29" t="s">
        <v>191</v>
      </c>
      <c r="B393" s="29" t="s">
        <v>277</v>
      </c>
      <c r="C393" s="29" t="s">
        <v>192</v>
      </c>
      <c r="D393" s="30"/>
      <c r="E393" s="30"/>
      <c r="F393" s="30"/>
      <c r="G393" s="30">
        <v>14591.07</v>
      </c>
      <c r="H393" s="30"/>
      <c r="I393" s="30"/>
    </row>
    <row r="394" spans="1:9" x14ac:dyDescent="0.25">
      <c r="A394" t="s">
        <v>193</v>
      </c>
      <c r="B394" t="s">
        <v>277</v>
      </c>
      <c r="C394" t="s">
        <v>194</v>
      </c>
      <c r="D394" s="31"/>
      <c r="E394" s="31"/>
      <c r="F394" s="31"/>
      <c r="G394" s="31">
        <v>14591.07</v>
      </c>
      <c r="H394" s="31"/>
      <c r="I394" s="31"/>
    </row>
    <row r="395" spans="1:9" x14ac:dyDescent="0.25">
      <c r="A395" s="29" t="s">
        <v>195</v>
      </c>
      <c r="B395" s="29" t="s">
        <v>277</v>
      </c>
      <c r="C395" s="29" t="s">
        <v>196</v>
      </c>
      <c r="D395" s="30"/>
      <c r="E395" s="30"/>
      <c r="F395" s="30"/>
      <c r="G395" s="30">
        <v>14591.07</v>
      </c>
      <c r="H395" s="30"/>
      <c r="I395" s="30"/>
    </row>
    <row r="396" spans="1:9" x14ac:dyDescent="0.25">
      <c r="A396" t="s">
        <v>203</v>
      </c>
      <c r="B396" t="s">
        <v>277</v>
      </c>
      <c r="C396" t="s">
        <v>204</v>
      </c>
      <c r="D396" s="31"/>
      <c r="E396" s="31"/>
      <c r="F396" s="31"/>
      <c r="G396" s="31">
        <v>14591.07</v>
      </c>
      <c r="H396" s="31"/>
      <c r="I396" s="31"/>
    </row>
    <row r="397" spans="1:9" x14ac:dyDescent="0.25">
      <c r="A397" s="29" t="s">
        <v>279</v>
      </c>
      <c r="B397" s="29" t="s">
        <v>279</v>
      </c>
      <c r="C397" s="29" t="s">
        <v>280</v>
      </c>
      <c r="D397" s="30"/>
      <c r="E397" s="30">
        <v>300</v>
      </c>
      <c r="F397" s="30">
        <v>300</v>
      </c>
      <c r="G397" s="30"/>
      <c r="H397" s="30"/>
      <c r="I397" s="30"/>
    </row>
    <row r="398" spans="1:9" x14ac:dyDescent="0.25">
      <c r="A398" t="s">
        <v>221</v>
      </c>
      <c r="B398" t="s">
        <v>279</v>
      </c>
      <c r="C398" t="s">
        <v>222</v>
      </c>
      <c r="D398" s="31"/>
      <c r="E398" s="31">
        <v>300</v>
      </c>
      <c r="F398" s="31">
        <v>300</v>
      </c>
      <c r="G398" s="31"/>
      <c r="H398" s="31"/>
      <c r="I398" s="31"/>
    </row>
    <row r="399" spans="1:9" x14ac:dyDescent="0.25">
      <c r="A399" s="29" t="s">
        <v>223</v>
      </c>
      <c r="B399" s="29" t="s">
        <v>279</v>
      </c>
      <c r="C399" s="29" t="s">
        <v>224</v>
      </c>
      <c r="D399" s="30"/>
      <c r="E399" s="30">
        <v>300</v>
      </c>
      <c r="F399" s="30">
        <v>300</v>
      </c>
      <c r="G399" s="30"/>
      <c r="H399" s="30"/>
      <c r="I399" s="30"/>
    </row>
    <row r="400" spans="1:9" x14ac:dyDescent="0.25">
      <c r="A400" t="s">
        <v>96</v>
      </c>
      <c r="B400" t="s">
        <v>279</v>
      </c>
      <c r="C400" t="s">
        <v>97</v>
      </c>
      <c r="D400" s="31"/>
      <c r="E400" s="31">
        <v>300</v>
      </c>
      <c r="F400" s="31">
        <v>300</v>
      </c>
      <c r="G400" s="31"/>
      <c r="H400" s="31"/>
      <c r="I400" s="31"/>
    </row>
    <row r="401" spans="1:9" x14ac:dyDescent="0.25">
      <c r="A401" s="29" t="s">
        <v>115</v>
      </c>
      <c r="B401" s="29" t="s">
        <v>279</v>
      </c>
      <c r="C401" s="29" t="s">
        <v>116</v>
      </c>
      <c r="D401" s="30"/>
      <c r="E401" s="30">
        <v>300</v>
      </c>
      <c r="F401" s="30">
        <v>300</v>
      </c>
      <c r="G401" s="30"/>
      <c r="H401" s="30"/>
      <c r="I401" s="30"/>
    </row>
    <row r="402" spans="1:9" x14ac:dyDescent="0.25">
      <c r="A402" t="s">
        <v>127</v>
      </c>
      <c r="B402" t="s">
        <v>279</v>
      </c>
      <c r="C402" t="s">
        <v>128</v>
      </c>
      <c r="D402" s="31"/>
      <c r="E402" s="31">
        <v>300</v>
      </c>
      <c r="F402" s="31">
        <v>300</v>
      </c>
      <c r="G402" s="31"/>
      <c r="H402" s="31"/>
      <c r="I402" s="31"/>
    </row>
    <row r="403" spans="1:9" x14ac:dyDescent="0.25">
      <c r="A403" s="29" t="s">
        <v>131</v>
      </c>
      <c r="B403" s="29" t="s">
        <v>279</v>
      </c>
      <c r="C403" s="29" t="s">
        <v>132</v>
      </c>
      <c r="D403" s="30"/>
      <c r="E403" s="30">
        <v>300</v>
      </c>
      <c r="F403" s="30">
        <v>300</v>
      </c>
      <c r="G403" s="30"/>
      <c r="H403" s="30"/>
      <c r="I403" s="30"/>
    </row>
    <row r="404" spans="1:9" x14ac:dyDescent="0.25">
      <c r="A404" s="41" t="s">
        <v>281</v>
      </c>
      <c r="B404" s="41" t="s">
        <v>281</v>
      </c>
      <c r="C404" s="41" t="s">
        <v>282</v>
      </c>
      <c r="D404" s="41">
        <v>15835.15</v>
      </c>
      <c r="E404" s="40">
        <v>48699</v>
      </c>
      <c r="F404" s="40">
        <v>48699</v>
      </c>
      <c r="G404" s="41">
        <v>27249.58</v>
      </c>
      <c r="H404" s="41">
        <v>172.08</v>
      </c>
      <c r="I404" s="41">
        <v>55.96</v>
      </c>
    </row>
    <row r="405" spans="1:9" x14ac:dyDescent="0.25">
      <c r="A405" s="29" t="s">
        <v>283</v>
      </c>
      <c r="B405" s="29" t="s">
        <v>283</v>
      </c>
      <c r="C405" s="29" t="s">
        <v>284</v>
      </c>
      <c r="D405" s="30">
        <v>15835.15</v>
      </c>
      <c r="E405" s="30">
        <v>48699</v>
      </c>
      <c r="F405" s="30">
        <v>48699</v>
      </c>
      <c r="G405" s="30">
        <v>27249.58</v>
      </c>
      <c r="H405" s="30">
        <v>172.08</v>
      </c>
      <c r="I405" s="30">
        <v>55.96</v>
      </c>
    </row>
    <row r="406" spans="1:9" x14ac:dyDescent="0.25">
      <c r="A406" t="s">
        <v>211</v>
      </c>
      <c r="B406" t="s">
        <v>283</v>
      </c>
      <c r="C406" t="s">
        <v>212</v>
      </c>
      <c r="D406" s="31">
        <v>6650.77</v>
      </c>
      <c r="E406" s="31">
        <v>12758</v>
      </c>
      <c r="F406" s="31">
        <v>12758</v>
      </c>
      <c r="G406" s="31">
        <v>8467.24</v>
      </c>
      <c r="H406" s="31">
        <v>127.31</v>
      </c>
      <c r="I406" s="31">
        <v>66.37</v>
      </c>
    </row>
    <row r="407" spans="1:9" x14ac:dyDescent="0.25">
      <c r="A407" s="29" t="s">
        <v>213</v>
      </c>
      <c r="B407" s="29" t="s">
        <v>283</v>
      </c>
      <c r="C407" s="29" t="s">
        <v>212</v>
      </c>
      <c r="D407" s="30">
        <v>6650.77</v>
      </c>
      <c r="E407" s="30">
        <v>12758</v>
      </c>
      <c r="F407" s="30">
        <v>12758</v>
      </c>
      <c r="G407" s="30">
        <v>8467.24</v>
      </c>
      <c r="H407" s="30">
        <v>127.31</v>
      </c>
      <c r="I407" s="30">
        <v>66.37</v>
      </c>
    </row>
    <row r="408" spans="1:9" x14ac:dyDescent="0.25">
      <c r="A408" t="s">
        <v>96</v>
      </c>
      <c r="B408" t="s">
        <v>283</v>
      </c>
      <c r="C408" t="s">
        <v>97</v>
      </c>
      <c r="D408" s="31">
        <v>6650.77</v>
      </c>
      <c r="E408" s="31">
        <v>12758</v>
      </c>
      <c r="F408" s="31">
        <v>12758</v>
      </c>
      <c r="G408" s="31">
        <v>8467.24</v>
      </c>
      <c r="H408" s="31">
        <v>127.31</v>
      </c>
      <c r="I408" s="31">
        <v>66.37</v>
      </c>
    </row>
    <row r="409" spans="1:9" x14ac:dyDescent="0.25">
      <c r="A409" s="29" t="s">
        <v>98</v>
      </c>
      <c r="B409" s="29" t="s">
        <v>283</v>
      </c>
      <c r="C409" s="29" t="s">
        <v>99</v>
      </c>
      <c r="D409" s="30">
        <v>6178.16</v>
      </c>
      <c r="E409" s="30">
        <v>11813</v>
      </c>
      <c r="F409" s="30">
        <v>11813</v>
      </c>
      <c r="G409" s="30">
        <v>8107.95</v>
      </c>
      <c r="H409" s="30">
        <v>131.24</v>
      </c>
      <c r="I409" s="30">
        <v>68.64</v>
      </c>
    </row>
    <row r="410" spans="1:9" x14ac:dyDescent="0.25">
      <c r="A410" t="s">
        <v>100</v>
      </c>
      <c r="B410" t="s">
        <v>283</v>
      </c>
      <c r="C410" t="s">
        <v>101</v>
      </c>
      <c r="D410" s="31">
        <v>4870.53</v>
      </c>
      <c r="E410" s="31">
        <v>9500</v>
      </c>
      <c r="F410" s="31">
        <v>9500</v>
      </c>
      <c r="G410" s="31">
        <v>6603.88</v>
      </c>
      <c r="H410" s="31">
        <v>135.59</v>
      </c>
      <c r="I410" s="31">
        <v>69.510000000000005</v>
      </c>
    </row>
    <row r="411" spans="1:9" x14ac:dyDescent="0.25">
      <c r="A411" s="41" t="s">
        <v>102</v>
      </c>
      <c r="B411" s="41" t="s">
        <v>283</v>
      </c>
      <c r="C411" s="41" t="s">
        <v>103</v>
      </c>
      <c r="D411" s="41">
        <v>4870.53</v>
      </c>
      <c r="E411" s="40">
        <v>9500</v>
      </c>
      <c r="F411" s="40">
        <v>9500</v>
      </c>
      <c r="G411" s="41">
        <v>6603.88</v>
      </c>
      <c r="H411" s="41">
        <v>135.59</v>
      </c>
      <c r="I411" s="41">
        <v>69.510000000000005</v>
      </c>
    </row>
    <row r="412" spans="1:9" x14ac:dyDescent="0.25">
      <c r="A412" t="s">
        <v>108</v>
      </c>
      <c r="B412" t="s">
        <v>283</v>
      </c>
      <c r="C412" t="s">
        <v>109</v>
      </c>
      <c r="D412" s="31">
        <v>504</v>
      </c>
      <c r="E412" s="31">
        <v>713</v>
      </c>
      <c r="F412" s="31">
        <v>713</v>
      </c>
      <c r="G412" s="31">
        <v>414.4</v>
      </c>
      <c r="H412" s="31">
        <v>82.22</v>
      </c>
      <c r="I412" s="31">
        <v>58.12</v>
      </c>
    </row>
    <row r="413" spans="1:9" x14ac:dyDescent="0.25">
      <c r="A413" s="29" t="s">
        <v>110</v>
      </c>
      <c r="B413" s="29" t="s">
        <v>283</v>
      </c>
      <c r="C413" s="29" t="s">
        <v>109</v>
      </c>
      <c r="D413" s="30">
        <v>504</v>
      </c>
      <c r="E413" s="30">
        <v>713</v>
      </c>
      <c r="F413" s="30">
        <v>713</v>
      </c>
      <c r="G413" s="30">
        <v>414.4</v>
      </c>
      <c r="H413" s="30">
        <v>82.22</v>
      </c>
      <c r="I413" s="30">
        <v>58.12</v>
      </c>
    </row>
    <row r="414" spans="1:9" x14ac:dyDescent="0.25">
      <c r="A414" t="s">
        <v>111</v>
      </c>
      <c r="B414" t="s">
        <v>283</v>
      </c>
      <c r="C414" t="s">
        <v>112</v>
      </c>
      <c r="D414" s="31">
        <v>803.63</v>
      </c>
      <c r="E414" s="31">
        <v>1600</v>
      </c>
      <c r="F414" s="31">
        <v>1600</v>
      </c>
      <c r="G414" s="31">
        <v>1089.67</v>
      </c>
      <c r="H414" s="31">
        <v>135.59</v>
      </c>
      <c r="I414" s="31">
        <v>68.099999999999994</v>
      </c>
    </row>
    <row r="415" spans="1:9" x14ac:dyDescent="0.25">
      <c r="A415" s="29" t="s">
        <v>113</v>
      </c>
      <c r="B415" s="29" t="s">
        <v>283</v>
      </c>
      <c r="C415" s="29" t="s">
        <v>114</v>
      </c>
      <c r="D415" s="30">
        <v>803.63</v>
      </c>
      <c r="E415" s="30">
        <v>1600</v>
      </c>
      <c r="F415" s="30">
        <v>1600</v>
      </c>
      <c r="G415" s="30">
        <v>1089.67</v>
      </c>
      <c r="H415" s="30">
        <v>135.59</v>
      </c>
      <c r="I415" s="30">
        <v>68.099999999999994</v>
      </c>
    </row>
    <row r="416" spans="1:9" x14ac:dyDescent="0.25">
      <c r="A416" t="s">
        <v>115</v>
      </c>
      <c r="B416" t="s">
        <v>283</v>
      </c>
      <c r="C416" t="s">
        <v>116</v>
      </c>
      <c r="D416" s="31">
        <v>472.61</v>
      </c>
      <c r="E416" s="31">
        <v>945</v>
      </c>
      <c r="F416" s="31">
        <v>945</v>
      </c>
      <c r="G416" s="31">
        <v>359.29</v>
      </c>
      <c r="H416" s="31">
        <v>76.02</v>
      </c>
      <c r="I416" s="31">
        <v>38.020000000000003</v>
      </c>
    </row>
    <row r="417" spans="1:9" x14ac:dyDescent="0.25">
      <c r="A417" s="29" t="s">
        <v>117</v>
      </c>
      <c r="B417" s="29" t="s">
        <v>283</v>
      </c>
      <c r="C417" s="29" t="s">
        <v>118</v>
      </c>
      <c r="D417" s="30">
        <v>472.61</v>
      </c>
      <c r="E417" s="30">
        <v>945</v>
      </c>
      <c r="F417" s="30">
        <v>945</v>
      </c>
      <c r="G417" s="30">
        <v>359.29</v>
      </c>
      <c r="H417" s="30">
        <v>76.02</v>
      </c>
      <c r="I417" s="30">
        <v>38.020000000000003</v>
      </c>
    </row>
    <row r="418" spans="1:9" x14ac:dyDescent="0.25">
      <c r="A418" t="s">
        <v>119</v>
      </c>
      <c r="B418" t="s">
        <v>283</v>
      </c>
      <c r="C418" t="s">
        <v>120</v>
      </c>
      <c r="D418" s="31">
        <v>12.6</v>
      </c>
      <c r="E418" s="31">
        <v>113</v>
      </c>
      <c r="F418" s="31">
        <v>113</v>
      </c>
      <c r="G418" s="31"/>
      <c r="H418" s="31"/>
      <c r="I418" s="31"/>
    </row>
    <row r="419" spans="1:9" x14ac:dyDescent="0.25">
      <c r="A419" s="29" t="s">
        <v>121</v>
      </c>
      <c r="B419" s="29" t="s">
        <v>283</v>
      </c>
      <c r="C419" s="29" t="s">
        <v>122</v>
      </c>
      <c r="D419" s="30">
        <v>460.01</v>
      </c>
      <c r="E419" s="30">
        <v>832</v>
      </c>
      <c r="F419" s="30">
        <v>832</v>
      </c>
      <c r="G419" s="30">
        <v>359.29</v>
      </c>
      <c r="H419" s="30">
        <v>78.099999999999994</v>
      </c>
      <c r="I419" s="30">
        <v>43.18</v>
      </c>
    </row>
    <row r="420" spans="1:9" x14ac:dyDescent="0.25">
      <c r="A420" t="s">
        <v>221</v>
      </c>
      <c r="B420" t="s">
        <v>283</v>
      </c>
      <c r="C420" t="s">
        <v>222</v>
      </c>
      <c r="D420" s="31">
        <v>9184.3799999999992</v>
      </c>
      <c r="E420" s="31">
        <v>35941</v>
      </c>
      <c r="F420" s="31">
        <v>35941</v>
      </c>
      <c r="G420" s="31">
        <v>18782.34</v>
      </c>
      <c r="H420" s="31">
        <v>204.5</v>
      </c>
      <c r="I420" s="31">
        <v>52.26</v>
      </c>
    </row>
    <row r="421" spans="1:9" x14ac:dyDescent="0.25">
      <c r="A421" s="29" t="s">
        <v>223</v>
      </c>
      <c r="B421" s="29" t="s">
        <v>283</v>
      </c>
      <c r="C421" s="29" t="s">
        <v>224</v>
      </c>
      <c r="D421" s="30"/>
      <c r="E421" s="30">
        <v>10425</v>
      </c>
      <c r="F421" s="30">
        <v>10425</v>
      </c>
      <c r="G421" s="30">
        <v>4739.6000000000004</v>
      </c>
      <c r="H421" s="30"/>
      <c r="I421" s="30">
        <v>45.46</v>
      </c>
    </row>
    <row r="422" spans="1:9" x14ac:dyDescent="0.25">
      <c r="A422" t="s">
        <v>96</v>
      </c>
      <c r="B422" t="s">
        <v>283</v>
      </c>
      <c r="C422" t="s">
        <v>97</v>
      </c>
      <c r="D422" s="31"/>
      <c r="E422" s="31">
        <v>10425</v>
      </c>
      <c r="F422" s="31">
        <v>10425</v>
      </c>
      <c r="G422" s="31">
        <v>4739.6000000000004</v>
      </c>
      <c r="H422" s="31"/>
      <c r="I422" s="31">
        <v>45.46</v>
      </c>
    </row>
    <row r="423" spans="1:9" x14ac:dyDescent="0.25">
      <c r="A423" s="29" t="s">
        <v>98</v>
      </c>
      <c r="B423" s="29" t="s">
        <v>283</v>
      </c>
      <c r="C423" s="29" t="s">
        <v>99</v>
      </c>
      <c r="D423" s="30"/>
      <c r="E423" s="30">
        <v>9160</v>
      </c>
      <c r="F423" s="30">
        <v>9160</v>
      </c>
      <c r="G423" s="30">
        <v>4510.8599999999997</v>
      </c>
      <c r="H423" s="30"/>
      <c r="I423" s="30">
        <v>49.25</v>
      </c>
    </row>
    <row r="424" spans="1:9" x14ac:dyDescent="0.25">
      <c r="A424" t="s">
        <v>100</v>
      </c>
      <c r="B424" t="s">
        <v>283</v>
      </c>
      <c r="C424" t="s">
        <v>101</v>
      </c>
      <c r="D424" s="31"/>
      <c r="E424" s="31">
        <v>7000</v>
      </c>
      <c r="F424" s="31">
        <v>7000</v>
      </c>
      <c r="G424" s="31">
        <v>3570.57</v>
      </c>
      <c r="H424" s="31"/>
      <c r="I424" s="31">
        <v>51.01</v>
      </c>
    </row>
    <row r="425" spans="1:9" x14ac:dyDescent="0.25">
      <c r="A425" s="29" t="s">
        <v>102</v>
      </c>
      <c r="B425" s="29" t="s">
        <v>283</v>
      </c>
      <c r="C425" s="29" t="s">
        <v>103</v>
      </c>
      <c r="D425" s="30"/>
      <c r="E425" s="30">
        <v>7000</v>
      </c>
      <c r="F425" s="30">
        <v>7000</v>
      </c>
      <c r="G425" s="30">
        <v>3570.57</v>
      </c>
      <c r="H425" s="30"/>
      <c r="I425" s="30">
        <v>51.01</v>
      </c>
    </row>
    <row r="426" spans="1:9" x14ac:dyDescent="0.25">
      <c r="A426" t="s">
        <v>108</v>
      </c>
      <c r="B426" t="s">
        <v>283</v>
      </c>
      <c r="C426" t="s">
        <v>109</v>
      </c>
      <c r="D426" s="31"/>
      <c r="E426" s="31">
        <v>1000</v>
      </c>
      <c r="F426" s="31">
        <v>1000</v>
      </c>
      <c r="G426" s="31">
        <v>351.12</v>
      </c>
      <c r="H426" s="31"/>
      <c r="I426" s="31">
        <v>35.11</v>
      </c>
    </row>
    <row r="427" spans="1:9" x14ac:dyDescent="0.25">
      <c r="A427" s="29" t="s">
        <v>110</v>
      </c>
      <c r="B427" s="29" t="s">
        <v>283</v>
      </c>
      <c r="C427" s="29" t="s">
        <v>109</v>
      </c>
      <c r="D427" s="30"/>
      <c r="E427" s="30">
        <v>1000</v>
      </c>
      <c r="F427" s="30">
        <v>1000</v>
      </c>
      <c r="G427" s="30">
        <v>351.12</v>
      </c>
      <c r="H427" s="30"/>
      <c r="I427" s="30">
        <v>35.11</v>
      </c>
    </row>
    <row r="428" spans="1:9" x14ac:dyDescent="0.25">
      <c r="A428" t="s">
        <v>111</v>
      </c>
      <c r="B428" t="s">
        <v>283</v>
      </c>
      <c r="C428" t="s">
        <v>112</v>
      </c>
      <c r="D428" s="31"/>
      <c r="E428" s="31">
        <v>1160</v>
      </c>
      <c r="F428" s="31">
        <v>1160</v>
      </c>
      <c r="G428" s="31">
        <v>589.16999999999996</v>
      </c>
      <c r="H428" s="31"/>
      <c r="I428" s="31">
        <v>50.79</v>
      </c>
    </row>
    <row r="429" spans="1:9" x14ac:dyDescent="0.25">
      <c r="A429" s="29" t="s">
        <v>113</v>
      </c>
      <c r="B429" s="29" t="s">
        <v>283</v>
      </c>
      <c r="C429" s="29" t="s">
        <v>114</v>
      </c>
      <c r="D429" s="30"/>
      <c r="E429" s="30">
        <v>1160</v>
      </c>
      <c r="F429" s="30">
        <v>1160</v>
      </c>
      <c r="G429" s="30">
        <v>589.16999999999996</v>
      </c>
      <c r="H429" s="30"/>
      <c r="I429" s="30">
        <v>50.79</v>
      </c>
    </row>
    <row r="430" spans="1:9" x14ac:dyDescent="0.25">
      <c r="A430" t="s">
        <v>115</v>
      </c>
      <c r="B430" t="s">
        <v>283</v>
      </c>
      <c r="C430" t="s">
        <v>116</v>
      </c>
      <c r="D430" s="31"/>
      <c r="E430" s="31">
        <v>1265</v>
      </c>
      <c r="F430" s="31">
        <v>1265</v>
      </c>
      <c r="G430" s="31">
        <v>228.74</v>
      </c>
      <c r="H430" s="31"/>
      <c r="I430" s="31">
        <v>18.079999999999998</v>
      </c>
    </row>
    <row r="431" spans="1:9" x14ac:dyDescent="0.25">
      <c r="A431" s="29" t="s">
        <v>117</v>
      </c>
      <c r="B431" s="29" t="s">
        <v>283</v>
      </c>
      <c r="C431" s="29" t="s">
        <v>118</v>
      </c>
      <c r="D431" s="30"/>
      <c r="E431" s="30">
        <v>1265</v>
      </c>
      <c r="F431" s="30">
        <v>1265</v>
      </c>
      <c r="G431" s="30">
        <v>228.74</v>
      </c>
      <c r="H431" s="30"/>
      <c r="I431" s="30">
        <v>18.079999999999998</v>
      </c>
    </row>
    <row r="432" spans="1:9" x14ac:dyDescent="0.25">
      <c r="A432" t="s">
        <v>119</v>
      </c>
      <c r="B432" t="s">
        <v>283</v>
      </c>
      <c r="C432" t="s">
        <v>120</v>
      </c>
      <c r="D432" s="31"/>
      <c r="E432" s="31">
        <v>265</v>
      </c>
      <c r="F432" s="31">
        <v>265</v>
      </c>
      <c r="G432" s="31">
        <v>30</v>
      </c>
      <c r="H432" s="31"/>
      <c r="I432" s="31">
        <v>11.32</v>
      </c>
    </row>
    <row r="433" spans="1:9" x14ac:dyDescent="0.25">
      <c r="A433" s="29" t="s">
        <v>121</v>
      </c>
      <c r="B433" s="29" t="s">
        <v>283</v>
      </c>
      <c r="C433" s="29" t="s">
        <v>122</v>
      </c>
      <c r="D433" s="30"/>
      <c r="E433" s="30">
        <v>1000</v>
      </c>
      <c r="F433" s="30">
        <v>1000</v>
      </c>
      <c r="G433" s="30">
        <v>198.74</v>
      </c>
      <c r="H433" s="30"/>
      <c r="I433" s="30">
        <v>19.87</v>
      </c>
    </row>
    <row r="434" spans="1:9" x14ac:dyDescent="0.25">
      <c r="A434" t="s">
        <v>225</v>
      </c>
      <c r="B434" t="s">
        <v>283</v>
      </c>
      <c r="C434" t="s">
        <v>226</v>
      </c>
      <c r="D434" s="31"/>
      <c r="E434" s="31">
        <v>25516</v>
      </c>
      <c r="F434" s="31">
        <v>25516</v>
      </c>
      <c r="G434" s="31">
        <v>14042.74</v>
      </c>
      <c r="H434" s="31"/>
      <c r="I434" s="31">
        <v>55.04</v>
      </c>
    </row>
    <row r="435" spans="1:9" x14ac:dyDescent="0.25">
      <c r="A435" s="29" t="s">
        <v>96</v>
      </c>
      <c r="B435" s="29" t="s">
        <v>283</v>
      </c>
      <c r="C435" s="29" t="s">
        <v>97</v>
      </c>
      <c r="D435" s="30"/>
      <c r="E435" s="30">
        <v>25516</v>
      </c>
      <c r="F435" s="30">
        <v>25516</v>
      </c>
      <c r="G435" s="30">
        <v>14042.74</v>
      </c>
      <c r="H435" s="30"/>
      <c r="I435" s="30">
        <v>55.04</v>
      </c>
    </row>
    <row r="436" spans="1:9" x14ac:dyDescent="0.25">
      <c r="A436" t="s">
        <v>98</v>
      </c>
      <c r="B436" t="s">
        <v>283</v>
      </c>
      <c r="C436" t="s">
        <v>99</v>
      </c>
      <c r="D436" s="31"/>
      <c r="E436" s="31">
        <v>24151</v>
      </c>
      <c r="F436" s="31">
        <v>24151</v>
      </c>
      <c r="G436" s="31">
        <v>13402.84</v>
      </c>
      <c r="H436" s="31"/>
      <c r="I436" s="31">
        <v>55.5</v>
      </c>
    </row>
    <row r="437" spans="1:9" x14ac:dyDescent="0.25">
      <c r="A437" s="29" t="s">
        <v>100</v>
      </c>
      <c r="B437" s="29" t="s">
        <v>283</v>
      </c>
      <c r="C437" s="29" t="s">
        <v>101</v>
      </c>
      <c r="D437" s="30"/>
      <c r="E437" s="30">
        <v>19751</v>
      </c>
      <c r="F437" s="30">
        <v>19751</v>
      </c>
      <c r="G437" s="30">
        <v>10702.43</v>
      </c>
      <c r="H437" s="30"/>
      <c r="I437" s="30">
        <v>54.19</v>
      </c>
    </row>
    <row r="438" spans="1:9" x14ac:dyDescent="0.25">
      <c r="A438" t="s">
        <v>102</v>
      </c>
      <c r="B438" t="s">
        <v>283</v>
      </c>
      <c r="C438" t="s">
        <v>103</v>
      </c>
      <c r="D438" s="31"/>
      <c r="E438" s="31">
        <v>19751</v>
      </c>
      <c r="F438" s="31">
        <v>19751</v>
      </c>
      <c r="G438" s="31">
        <v>10702.43</v>
      </c>
      <c r="H438" s="31"/>
      <c r="I438" s="31">
        <v>54.19</v>
      </c>
    </row>
    <row r="439" spans="1:9" x14ac:dyDescent="0.25">
      <c r="A439" s="29" t="s">
        <v>108</v>
      </c>
      <c r="B439" s="29" t="s">
        <v>283</v>
      </c>
      <c r="C439" s="29" t="s">
        <v>109</v>
      </c>
      <c r="D439" s="30"/>
      <c r="E439" s="30">
        <v>1200</v>
      </c>
      <c r="F439" s="30">
        <v>1200</v>
      </c>
      <c r="G439" s="30">
        <v>934.48</v>
      </c>
      <c r="H439" s="30"/>
      <c r="I439" s="30">
        <v>77.87</v>
      </c>
    </row>
    <row r="440" spans="1:9" x14ac:dyDescent="0.25">
      <c r="A440" t="s">
        <v>110</v>
      </c>
      <c r="B440" t="s">
        <v>283</v>
      </c>
      <c r="C440" t="s">
        <v>109</v>
      </c>
      <c r="D440" s="31"/>
      <c r="E440" s="31">
        <v>1200</v>
      </c>
      <c r="F440" s="31">
        <v>1200</v>
      </c>
      <c r="G440" s="31">
        <v>934.48</v>
      </c>
      <c r="H440" s="31"/>
      <c r="I440" s="31">
        <v>77.87</v>
      </c>
    </row>
    <row r="441" spans="1:9" x14ac:dyDescent="0.25">
      <c r="A441" s="29" t="s">
        <v>111</v>
      </c>
      <c r="B441" s="29" t="s">
        <v>283</v>
      </c>
      <c r="C441" s="29" t="s">
        <v>112</v>
      </c>
      <c r="D441" s="30"/>
      <c r="E441" s="30">
        <v>3200</v>
      </c>
      <c r="F441" s="30">
        <v>3200</v>
      </c>
      <c r="G441" s="30">
        <v>1765.93</v>
      </c>
      <c r="H441" s="30"/>
      <c r="I441" s="30">
        <v>55.19</v>
      </c>
    </row>
    <row r="442" spans="1:9" x14ac:dyDescent="0.25">
      <c r="A442" t="s">
        <v>113</v>
      </c>
      <c r="B442" t="s">
        <v>283</v>
      </c>
      <c r="C442" t="s">
        <v>114</v>
      </c>
      <c r="D442" s="31"/>
      <c r="E442" s="31">
        <v>3200</v>
      </c>
      <c r="F442" s="31">
        <v>3200</v>
      </c>
      <c r="G442" s="31">
        <v>1765.93</v>
      </c>
      <c r="H442" s="31"/>
      <c r="I442" s="31">
        <v>55.19</v>
      </c>
    </row>
    <row r="443" spans="1:9" x14ac:dyDescent="0.25">
      <c r="A443" s="29" t="s">
        <v>115</v>
      </c>
      <c r="B443" s="29" t="s">
        <v>283</v>
      </c>
      <c r="C443" s="29" t="s">
        <v>116</v>
      </c>
      <c r="D443" s="30"/>
      <c r="E443" s="30">
        <v>1365</v>
      </c>
      <c r="F443" s="30">
        <v>1365</v>
      </c>
      <c r="G443" s="30">
        <v>639.9</v>
      </c>
      <c r="H443" s="30"/>
      <c r="I443" s="30">
        <v>46.88</v>
      </c>
    </row>
    <row r="444" spans="1:9" x14ac:dyDescent="0.25">
      <c r="A444" t="s">
        <v>117</v>
      </c>
      <c r="B444" t="s">
        <v>283</v>
      </c>
      <c r="C444" t="s">
        <v>118</v>
      </c>
      <c r="D444" s="31"/>
      <c r="E444" s="31">
        <v>1305</v>
      </c>
      <c r="F444" s="31">
        <v>1305</v>
      </c>
      <c r="G444" s="31">
        <v>639.9</v>
      </c>
      <c r="H444" s="31"/>
      <c r="I444" s="31">
        <v>49.03</v>
      </c>
    </row>
    <row r="445" spans="1:9" x14ac:dyDescent="0.25">
      <c r="A445" s="29" t="s">
        <v>119</v>
      </c>
      <c r="B445" s="29" t="s">
        <v>283</v>
      </c>
      <c r="C445" s="29" t="s">
        <v>120</v>
      </c>
      <c r="D445" s="30"/>
      <c r="E445" s="30">
        <v>157</v>
      </c>
      <c r="F445" s="30">
        <v>157</v>
      </c>
      <c r="G445" s="30"/>
      <c r="H445" s="30"/>
      <c r="I445" s="30"/>
    </row>
    <row r="446" spans="1:9" x14ac:dyDescent="0.25">
      <c r="A446" t="s">
        <v>121</v>
      </c>
      <c r="B446" t="s">
        <v>283</v>
      </c>
      <c r="C446" t="s">
        <v>122</v>
      </c>
      <c r="D446" s="31"/>
      <c r="E446" s="31">
        <v>1148</v>
      </c>
      <c r="F446" s="31">
        <v>1148</v>
      </c>
      <c r="G446" s="31">
        <v>639.9</v>
      </c>
      <c r="H446" s="31"/>
      <c r="I446" s="31">
        <v>55.74</v>
      </c>
    </row>
    <row r="447" spans="1:9" x14ac:dyDescent="0.25">
      <c r="A447" s="29" t="s">
        <v>141</v>
      </c>
      <c r="B447" s="29" t="s">
        <v>283</v>
      </c>
      <c r="C447" s="29" t="s">
        <v>142</v>
      </c>
      <c r="D447" s="30"/>
      <c r="E447" s="30">
        <v>60</v>
      </c>
      <c r="F447" s="30">
        <v>60</v>
      </c>
      <c r="G447" s="30"/>
      <c r="H447" s="30"/>
      <c r="I447" s="30"/>
    </row>
    <row r="448" spans="1:9" x14ac:dyDescent="0.25">
      <c r="A448" t="s">
        <v>153</v>
      </c>
      <c r="B448" t="s">
        <v>283</v>
      </c>
      <c r="C448" t="s">
        <v>154</v>
      </c>
      <c r="D448" s="31"/>
      <c r="E448" s="31">
        <v>60</v>
      </c>
      <c r="F448" s="31">
        <v>60</v>
      </c>
      <c r="G448" s="31"/>
      <c r="H448" s="31"/>
      <c r="I448" s="31"/>
    </row>
    <row r="449" spans="1:9" x14ac:dyDescent="0.25">
      <c r="A449" s="29" t="s">
        <v>227</v>
      </c>
      <c r="B449" s="29" t="s">
        <v>283</v>
      </c>
      <c r="C449" s="29" t="s">
        <v>228</v>
      </c>
      <c r="D449" s="30">
        <v>9184.3799999999992</v>
      </c>
      <c r="E449" s="30"/>
      <c r="F449" s="30"/>
      <c r="G449" s="30"/>
      <c r="H449" s="30"/>
      <c r="I449" s="30"/>
    </row>
    <row r="450" spans="1:9" x14ac:dyDescent="0.25">
      <c r="A450" t="s">
        <v>96</v>
      </c>
      <c r="B450" t="s">
        <v>283</v>
      </c>
      <c r="C450" t="s">
        <v>97</v>
      </c>
      <c r="D450" s="31">
        <v>9184.3799999999992</v>
      </c>
      <c r="E450" s="31"/>
      <c r="F450" s="31"/>
      <c r="G450" s="31"/>
      <c r="H450" s="31"/>
      <c r="I450" s="31"/>
    </row>
    <row r="451" spans="1:9" x14ac:dyDescent="0.25">
      <c r="A451" s="29" t="s">
        <v>98</v>
      </c>
      <c r="B451" s="29" t="s">
        <v>283</v>
      </c>
      <c r="C451" s="29" t="s">
        <v>99</v>
      </c>
      <c r="D451" s="30">
        <v>8531.76</v>
      </c>
      <c r="E451" s="30"/>
      <c r="F451" s="30"/>
      <c r="G451" s="30"/>
      <c r="H451" s="30"/>
      <c r="I451" s="30"/>
    </row>
    <row r="452" spans="1:9" x14ac:dyDescent="0.25">
      <c r="A452" t="s">
        <v>100</v>
      </c>
      <c r="B452" t="s">
        <v>283</v>
      </c>
      <c r="C452" t="s">
        <v>101</v>
      </c>
      <c r="D452" s="31">
        <v>6725.97</v>
      </c>
      <c r="E452" s="31"/>
      <c r="F452" s="31"/>
      <c r="G452" s="31"/>
      <c r="H452" s="31"/>
      <c r="I452" s="31"/>
    </row>
    <row r="453" spans="1:9" x14ac:dyDescent="0.25">
      <c r="A453" s="29" t="s">
        <v>102</v>
      </c>
      <c r="B453" s="29" t="s">
        <v>283</v>
      </c>
      <c r="C453" s="29" t="s">
        <v>103</v>
      </c>
      <c r="D453" s="30">
        <v>6725.97</v>
      </c>
      <c r="E453" s="30"/>
      <c r="F453" s="30"/>
      <c r="G453" s="30"/>
      <c r="H453" s="30"/>
      <c r="I453" s="30"/>
    </row>
    <row r="454" spans="1:9" x14ac:dyDescent="0.25">
      <c r="A454" t="s">
        <v>108</v>
      </c>
      <c r="B454" t="s">
        <v>283</v>
      </c>
      <c r="C454" t="s">
        <v>109</v>
      </c>
      <c r="D454" s="31">
        <v>696</v>
      </c>
      <c r="E454" s="31"/>
      <c r="F454" s="31"/>
      <c r="G454" s="31"/>
      <c r="H454" s="31"/>
      <c r="I454" s="31"/>
    </row>
    <row r="455" spans="1:9" x14ac:dyDescent="0.25">
      <c r="A455" s="29" t="s">
        <v>110</v>
      </c>
      <c r="B455" s="29" t="s">
        <v>283</v>
      </c>
      <c r="C455" s="29" t="s">
        <v>109</v>
      </c>
      <c r="D455" s="30">
        <v>696</v>
      </c>
      <c r="E455" s="30"/>
      <c r="F455" s="30"/>
      <c r="G455" s="30"/>
      <c r="H455" s="30"/>
      <c r="I455" s="30"/>
    </row>
    <row r="456" spans="1:9" x14ac:dyDescent="0.25">
      <c r="A456" t="s">
        <v>111</v>
      </c>
      <c r="B456" t="s">
        <v>283</v>
      </c>
      <c r="C456" t="s">
        <v>112</v>
      </c>
      <c r="D456" s="31">
        <v>1109.79</v>
      </c>
      <c r="E456" s="31"/>
      <c r="F456" s="31"/>
      <c r="G456" s="31"/>
      <c r="H456" s="31"/>
      <c r="I456" s="31"/>
    </row>
    <row r="457" spans="1:9" x14ac:dyDescent="0.25">
      <c r="A457" s="29" t="s">
        <v>113</v>
      </c>
      <c r="B457" s="29" t="s">
        <v>283</v>
      </c>
      <c r="C457" s="29" t="s">
        <v>114</v>
      </c>
      <c r="D457" s="30">
        <v>1109.79</v>
      </c>
      <c r="E457" s="30"/>
      <c r="F457" s="30"/>
      <c r="G457" s="30"/>
      <c r="H457" s="30"/>
      <c r="I457" s="30"/>
    </row>
    <row r="458" spans="1:9" x14ac:dyDescent="0.25">
      <c r="A458" t="s">
        <v>115</v>
      </c>
      <c r="B458" t="s">
        <v>283</v>
      </c>
      <c r="C458" t="s">
        <v>116</v>
      </c>
      <c r="D458" s="31">
        <v>652.62</v>
      </c>
      <c r="E458" s="31"/>
      <c r="F458" s="31"/>
      <c r="G458" s="31"/>
      <c r="H458" s="31"/>
      <c r="I458" s="31"/>
    </row>
    <row r="459" spans="1:9" x14ac:dyDescent="0.25">
      <c r="A459" s="29" t="s">
        <v>117</v>
      </c>
      <c r="B459" s="29" t="s">
        <v>283</v>
      </c>
      <c r="C459" s="29" t="s">
        <v>118</v>
      </c>
      <c r="D459" s="30">
        <v>652.62</v>
      </c>
      <c r="E459" s="30"/>
      <c r="F459" s="30"/>
      <c r="G459" s="30"/>
      <c r="H459" s="30"/>
      <c r="I459" s="30"/>
    </row>
    <row r="460" spans="1:9" x14ac:dyDescent="0.25">
      <c r="A460" t="s">
        <v>119</v>
      </c>
      <c r="B460" t="s">
        <v>283</v>
      </c>
      <c r="C460" t="s">
        <v>120</v>
      </c>
      <c r="D460" s="31">
        <v>17.399999999999999</v>
      </c>
      <c r="E460" s="31"/>
      <c r="F460" s="31"/>
      <c r="G460" s="31"/>
      <c r="H460" s="31"/>
      <c r="I460" s="31"/>
    </row>
    <row r="461" spans="1:9" x14ac:dyDescent="0.25">
      <c r="A461" s="29" t="s">
        <v>121</v>
      </c>
      <c r="B461" s="29" t="s">
        <v>283</v>
      </c>
      <c r="C461" s="29" t="s">
        <v>122</v>
      </c>
      <c r="D461" s="30">
        <v>635.22</v>
      </c>
      <c r="E461" s="30"/>
      <c r="F461" s="30"/>
      <c r="G461" s="30"/>
      <c r="H461" s="30"/>
      <c r="I461" s="30"/>
    </row>
    <row r="462" spans="1:9" x14ac:dyDescent="0.25">
      <c r="A462" s="32"/>
      <c r="B462" s="32"/>
      <c r="C462" s="32"/>
      <c r="D462" s="32"/>
      <c r="E462" s="32"/>
      <c r="F462" s="32"/>
      <c r="G462" s="32"/>
      <c r="H462" s="32"/>
      <c r="I462" s="32"/>
    </row>
  </sheetData>
  <mergeCells count="5">
    <mergeCell ref="A1:K1"/>
    <mergeCell ref="A2:K2"/>
    <mergeCell ref="A3:K3"/>
    <mergeCell ref="A5:E5"/>
    <mergeCell ref="A7:E7"/>
  </mergeCells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PR-RAS_ek</vt:lpstr>
      <vt:lpstr>PR-RAS_izvori</vt:lpstr>
      <vt:lpstr>RAS_funkcijski</vt:lpstr>
      <vt:lpstr>RAS_programski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2026-07-21T09:09:16Z</cp:lastPrinted>
  <dcterms:created xsi:type="dcterms:W3CDTF">2022-08-12T12:51:27Z</dcterms:created>
  <dcterms:modified xsi:type="dcterms:W3CDTF">2026-07-21T09:11:07Z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